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учебный" sheetId="1" r:id="rId1"/>
  </sheets>
  <definedNames>
    <definedName name="_ftn1" localSheetId="0">'учебный'!#REF!</definedName>
    <definedName name="_ftnref1" localSheetId="0">'учебный'!$BF$4</definedName>
  </definedNames>
  <calcPr fullCalcOnLoad="1"/>
</workbook>
</file>

<file path=xl/sharedStrings.xml><?xml version="1.0" encoding="utf-8"?>
<sst xmlns="http://schemas.openxmlformats.org/spreadsheetml/2006/main" count="150" uniqueCount="101">
  <si>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</si>
  <si>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</si>
  <si>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</si>
  <si>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</si>
  <si>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</si>
  <si>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</si>
  <si>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</si>
  <si>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</si>
  <si>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</si>
  <si>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</si>
  <si>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</si>
  <si>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</si>
  <si>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</si>
  <si>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</si>
  <si>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</si>
  <si>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</si>
  <si>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</si>
  <si>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</si>
  <si>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</si>
  <si>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</si>
  <si>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</si>
  <si>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</si>
  <si>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</si>
  <si>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</si>
  <si>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</si>
  <si>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</si>
  <si>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</si>
  <si>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</si>
  <si>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</si>
  <si>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</si>
  <si>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</si>
  <si>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</si>
  <si>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Всего часов в неделю</t>
  </si>
  <si>
    <t>29 нб. – 5 дек.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</si>
  <si>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</si>
  <si>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</si>
  <si>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</si>
  <si>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</si>
  <si>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</si>
  <si>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Иностранный язык</t>
  </si>
  <si>
    <t>1.1. Календарный график учебного процесса</t>
  </si>
  <si>
    <t>Математика</t>
  </si>
  <si>
    <t>Литература</t>
  </si>
  <si>
    <t>Русский язык</t>
  </si>
  <si>
    <t>Обществознание</t>
  </si>
  <si>
    <t>Естествознание</t>
  </si>
  <si>
    <t>Физическая культура</t>
  </si>
  <si>
    <t>Экономика</t>
  </si>
  <si>
    <t>Общепрофессиональный цикл</t>
  </si>
  <si>
    <t>ОП.00</t>
  </si>
  <si>
    <t>Основы материаловедения</t>
  </si>
  <si>
    <t>ОП.01</t>
  </si>
  <si>
    <t>II курс</t>
  </si>
  <si>
    <t>ОП.02</t>
  </si>
  <si>
    <t>Безопасность жизнедеятельности</t>
  </si>
  <si>
    <t>ОП.03</t>
  </si>
  <si>
    <t>История дизайна</t>
  </si>
  <si>
    <t>ОП.В.09</t>
  </si>
  <si>
    <t>Основы рисунка и живописи</t>
  </si>
  <si>
    <t>Профессиональные модули</t>
  </si>
  <si>
    <t>ПМ.00</t>
  </si>
  <si>
    <t>Разработка технического задания на продукт графического дизайна</t>
  </si>
  <si>
    <t>ПМ.01</t>
  </si>
  <si>
    <t>Дизайн - проектирование</t>
  </si>
  <si>
    <t>Проектная графика</t>
  </si>
  <si>
    <t>Учебная практика</t>
  </si>
  <si>
    <t>МДК.01.01</t>
  </si>
  <si>
    <t>МДК.01.02</t>
  </si>
  <si>
    <t>УП.01.01</t>
  </si>
  <si>
    <t>Производственная прктика</t>
  </si>
  <si>
    <t>ПМ.02</t>
  </si>
  <si>
    <t>ПМ.03</t>
  </si>
  <si>
    <t>ПМ.04</t>
  </si>
  <si>
    <t>УП.02.01</t>
  </si>
  <si>
    <t>УП.03.01</t>
  </si>
  <si>
    <t>ПП.02.02</t>
  </si>
  <si>
    <t>ПП.04.01</t>
  </si>
  <si>
    <t>Создание графических дизайн -макетов</t>
  </si>
  <si>
    <t>Фирменный стиль и корпоративный дизайн</t>
  </si>
  <si>
    <t>Информационный дизайн и медиа</t>
  </si>
  <si>
    <t>Многостраничный дизайн</t>
  </si>
  <si>
    <t>Дизайн упаковки</t>
  </si>
  <si>
    <t>МДК.02.01</t>
  </si>
  <si>
    <t>МДК.02.02</t>
  </si>
  <si>
    <t>МДК.02.03</t>
  </si>
  <si>
    <t>МДК.02.04</t>
  </si>
  <si>
    <t>Подготовка дизайн - макета к печати (публикации)</t>
  </si>
  <si>
    <t>Организация  личного профессионального развития и обучения на рабочем месте</t>
  </si>
  <si>
    <t>Финальная сборка дизайн-макетов и подготовка их к печати в типорграфии, к публикации</t>
  </si>
  <si>
    <t>МДК.03.01</t>
  </si>
  <si>
    <t>ОУД.01</t>
  </si>
  <si>
    <t>ОУД.02</t>
  </si>
  <si>
    <t>ОУД.03</t>
  </si>
  <si>
    <t>ОУД.04</t>
  </si>
  <si>
    <t>ОУД.05</t>
  </si>
  <si>
    <t>ОУД.06</t>
  </si>
  <si>
    <t>ОУД.09</t>
  </si>
  <si>
    <t>ОУД.11</t>
  </si>
  <si>
    <t>ОУД.12</t>
  </si>
  <si>
    <t>Компьютерная графика</t>
  </si>
  <si>
    <t>ОП.08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</si>
</sst>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b/>
      <sz val="6"/>
      <name val="Arial Cyr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6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0" xfId="0" applyFont="1" applyFill="1" applyBorder="1" applyAlignment="1">
      <alignment horizontal="center" wrapText="1"/>
    </xf>
    <xf numFmtId="0" fontId="8" fillId="0" borderId="10" xfId="0" applyFont="1" applyBorder="1" applyAlignment="1">
      <alignment textRotation="90"/>
    </xf>
    <xf numFmtId="0" fontId="8" fillId="0" borderId="10" xfId="0" applyFont="1" applyBorder="1" applyAlignment="1">
      <alignment textRotation="90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1" fontId="10" fillId="35" borderId="10" xfId="0" applyNumberFormat="1" applyFont="1" applyFill="1" applyBorder="1" applyAlignment="1">
      <alignment/>
    </xf>
    <xf numFmtId="1" fontId="11" fillId="35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1" fontId="8" fillId="35" borderId="14" xfId="0" applyNumberFormat="1" applyFont="1" applyFill="1" applyBorder="1" applyAlignment="1">
      <alignment horizontal="center"/>
    </xf>
    <xf numFmtId="1" fontId="7" fillId="35" borderId="14" xfId="0" applyNumberFormat="1" applyFont="1" applyFill="1" applyBorder="1" applyAlignment="1">
      <alignment horizontal="center"/>
    </xf>
    <xf numFmtId="1" fontId="8" fillId="35" borderId="15" xfId="0" applyNumberFormat="1" applyFont="1" applyFill="1" applyBorder="1" applyAlignment="1">
      <alignment horizontal="center"/>
    </xf>
    <xf numFmtId="1" fontId="8" fillId="35" borderId="16" xfId="0" applyNumberFormat="1" applyFont="1" applyFill="1" applyBorder="1" applyAlignment="1">
      <alignment horizontal="center"/>
    </xf>
    <xf numFmtId="1" fontId="10" fillId="35" borderId="1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49" fillId="36" borderId="13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50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 wrapText="1"/>
    </xf>
    <xf numFmtId="0" fontId="8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center" wrapText="1"/>
    </xf>
    <xf numFmtId="0" fontId="8" fillId="37" borderId="12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 wrapText="1"/>
    </xf>
    <xf numFmtId="1" fontId="8" fillId="35" borderId="1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" fontId="7" fillId="36" borderId="10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" fontId="10" fillId="35" borderId="14" xfId="0" applyNumberFormat="1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38" borderId="10" xfId="0" applyFont="1" applyFill="1" applyBorder="1" applyAlignment="1">
      <alignment horizontal="center" vertical="top" wrapText="1"/>
    </xf>
    <xf numFmtId="0" fontId="8" fillId="38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38" borderId="1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1" fontId="7" fillId="35" borderId="10" xfId="0" applyNumberFormat="1" applyFont="1" applyFill="1" applyBorder="1" applyAlignment="1">
      <alignment vertical="top"/>
    </xf>
    <xf numFmtId="1" fontId="8" fillId="35" borderId="10" xfId="0" applyNumberFormat="1" applyFont="1" applyFill="1" applyBorder="1" applyAlignment="1">
      <alignment vertical="top"/>
    </xf>
    <xf numFmtId="1" fontId="8" fillId="35" borderId="12" xfId="0" applyNumberFormat="1" applyFont="1" applyFill="1" applyBorder="1" applyAlignment="1">
      <alignment vertical="top"/>
    </xf>
    <xf numFmtId="1" fontId="8" fillId="35" borderId="11" xfId="0" applyNumberFormat="1" applyFont="1" applyFill="1" applyBorder="1" applyAlignment="1">
      <alignment vertical="top"/>
    </xf>
    <xf numFmtId="1" fontId="7" fillId="35" borderId="12" xfId="0" applyNumberFormat="1" applyFont="1" applyFill="1" applyBorder="1" applyAlignment="1">
      <alignment vertical="top"/>
    </xf>
    <xf numFmtId="1" fontId="8" fillId="35" borderId="12" xfId="0" applyNumberFormat="1" applyFont="1" applyFill="1" applyBorder="1" applyAlignment="1">
      <alignment vertical="top" wrapText="1"/>
    </xf>
    <xf numFmtId="1" fontId="10" fillId="35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7" fillId="35" borderId="14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textRotation="90" wrapText="1"/>
    </xf>
    <xf numFmtId="1" fontId="10" fillId="35" borderId="14" xfId="0" applyNumberFormat="1" applyFont="1" applyFill="1" applyBorder="1" applyAlignment="1">
      <alignment horizontal="center"/>
    </xf>
    <xf numFmtId="1" fontId="10" fillId="35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76"/>
  <sheetViews>
    <sheetView tabSelected="1" zoomScalePageLayoutView="0" workbookViewId="0" topLeftCell="D5">
      <selection activeCell="O76" sqref="O76"/>
    </sheetView>
  </sheetViews>
  <sheetFormatPr defaultColWidth="9.00390625" defaultRowHeight="12.75"/>
  <cols>
    <col min="1" max="1" width="4.875" style="2" customWidth="1"/>
    <col min="2" max="2" width="7.00390625" style="2" customWidth="1"/>
    <col min="3" max="3" width="16.75390625" style="2" customWidth="1"/>
    <col min="4" max="4" width="7.375" style="2" customWidth="1"/>
    <col min="5" max="7" width="3.00390625" style="2" customWidth="1"/>
    <col min="8" max="11" width="2.875" style="2" customWidth="1"/>
    <col min="12" max="12" width="2.75390625" style="2" customWidth="1"/>
    <col min="13" max="13" width="3.00390625" style="2" customWidth="1"/>
    <col min="14" max="14" width="2.625" style="2" customWidth="1"/>
    <col min="15" max="15" width="3.00390625" style="2" customWidth="1"/>
    <col min="16" max="16" width="3.125" style="2" customWidth="1"/>
    <col min="17" max="17" width="2.875" style="2" customWidth="1"/>
    <col min="18" max="18" width="3.00390625" style="2" customWidth="1"/>
    <col min="19" max="20" width="2.875" style="2" customWidth="1"/>
    <col min="21" max="21" width="3.625" style="2" customWidth="1"/>
    <col min="22" max="24" width="2.875" style="2" customWidth="1"/>
    <col min="25" max="26" width="3.00390625" style="2" customWidth="1"/>
    <col min="27" max="27" width="2.875" style="2" customWidth="1"/>
    <col min="28" max="28" width="3.125" style="2" customWidth="1"/>
    <col min="29" max="29" width="3.00390625" style="2" customWidth="1"/>
    <col min="30" max="31" width="2.875" style="2" customWidth="1"/>
    <col min="32" max="32" width="2.75390625" style="2" customWidth="1"/>
    <col min="33" max="33" width="3.25390625" style="2" customWidth="1"/>
    <col min="34" max="34" width="3.00390625" style="2" customWidth="1"/>
    <col min="35" max="35" width="2.375" style="2" customWidth="1"/>
    <col min="36" max="36" width="3.00390625" style="2" customWidth="1"/>
    <col min="37" max="37" width="2.75390625" style="2" customWidth="1"/>
    <col min="38" max="38" width="2.875" style="2" customWidth="1"/>
    <col min="39" max="39" width="2.625" style="2" customWidth="1"/>
    <col min="40" max="40" width="2.875" style="2" customWidth="1"/>
    <col min="41" max="41" width="3.00390625" style="2" customWidth="1"/>
    <col min="42" max="42" width="2.875" style="2" customWidth="1"/>
    <col min="43" max="43" width="3.125" style="2" customWidth="1"/>
    <col min="44" max="44" width="2.875" style="2" customWidth="1"/>
    <col min="45" max="45" width="2.75390625" style="2" customWidth="1"/>
    <col min="46" max="46" width="3.00390625" style="2" customWidth="1"/>
    <col min="47" max="47" width="2.75390625" style="2" customWidth="1"/>
    <col min="48" max="48" width="3.125" style="2" customWidth="1"/>
    <col min="49" max="51" width="3.00390625" style="2" customWidth="1"/>
    <col min="52" max="56" width="2.75390625" style="2" customWidth="1"/>
    <col min="57" max="57" width="0.2421875" style="2" customWidth="1"/>
    <col min="58" max="58" width="4.75390625" style="2" customWidth="1"/>
    <col min="59" max="59" width="4.125" style="2" hidden="1" customWidth="1"/>
    <col min="60" max="81" width="9.125" style="36" customWidth="1"/>
    <col min="82" max="16384" width="9.125" style="2" customWidth="1"/>
  </cols>
  <sheetData>
    <row r="2" spans="1:3" ht="18">
      <c r="A2" s="6" t="s">
        <v>40</v>
      </c>
      <c r="B2" s="6"/>
      <c r="C2" s="6"/>
    </row>
    <row r="3" spans="60:81" s="1" customFormat="1" ht="12.75"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</row>
    <row r="4" spans="1:59" ht="50.25">
      <c r="A4" s="115" t="s">
        <v>0</v>
      </c>
      <c r="B4" s="115" t="s">
        <v>1</v>
      </c>
      <c r="C4" s="115" t="s">
        <v>2</v>
      </c>
      <c r="D4" s="115" t="s">
        <v>3</v>
      </c>
      <c r="E4" s="8" t="s">
        <v>4</v>
      </c>
      <c r="F4" s="108" t="s">
        <v>5</v>
      </c>
      <c r="G4" s="108"/>
      <c r="H4" s="108"/>
      <c r="I4" s="8" t="s">
        <v>6</v>
      </c>
      <c r="J4" s="108" t="s">
        <v>7</v>
      </c>
      <c r="K4" s="108"/>
      <c r="L4" s="108"/>
      <c r="M4" s="108"/>
      <c r="N4" s="104" t="s">
        <v>8</v>
      </c>
      <c r="O4" s="104"/>
      <c r="P4" s="104"/>
      <c r="Q4" s="104"/>
      <c r="R4" s="9" t="s">
        <v>33</v>
      </c>
      <c r="S4" s="104" t="s">
        <v>9</v>
      </c>
      <c r="T4" s="104"/>
      <c r="U4" s="104"/>
      <c r="V4" s="9" t="s">
        <v>10</v>
      </c>
      <c r="W4" s="104" t="s">
        <v>11</v>
      </c>
      <c r="X4" s="104"/>
      <c r="Y4" s="104"/>
      <c r="Z4" s="104"/>
      <c r="AA4" s="9" t="s">
        <v>12</v>
      </c>
      <c r="AB4" s="104" t="s">
        <v>13</v>
      </c>
      <c r="AC4" s="104"/>
      <c r="AD4" s="104"/>
      <c r="AE4" s="9" t="s">
        <v>14</v>
      </c>
      <c r="AF4" s="104" t="s">
        <v>15</v>
      </c>
      <c r="AG4" s="104"/>
      <c r="AH4" s="104"/>
      <c r="AI4" s="8" t="s">
        <v>16</v>
      </c>
      <c r="AJ4" s="108" t="s">
        <v>17</v>
      </c>
      <c r="AK4" s="108"/>
      <c r="AL4" s="108"/>
      <c r="AM4" s="8" t="s">
        <v>18</v>
      </c>
      <c r="AN4" s="108" t="s">
        <v>19</v>
      </c>
      <c r="AO4" s="108"/>
      <c r="AP4" s="108"/>
      <c r="AQ4" s="108"/>
      <c r="AR4" s="8" t="s">
        <v>20</v>
      </c>
      <c r="AS4" s="108" t="s">
        <v>21</v>
      </c>
      <c r="AT4" s="108"/>
      <c r="AU4" s="108"/>
      <c r="AV4" s="8" t="s">
        <v>22</v>
      </c>
      <c r="AW4" s="108" t="s">
        <v>23</v>
      </c>
      <c r="AX4" s="108"/>
      <c r="AY4" s="108"/>
      <c r="AZ4" s="108"/>
      <c r="BA4" s="108" t="s">
        <v>24</v>
      </c>
      <c r="BB4" s="108"/>
      <c r="BC4" s="108"/>
      <c r="BD4" s="108"/>
      <c r="BE4" s="9" t="s">
        <v>25</v>
      </c>
      <c r="BF4" s="104" t="s">
        <v>38</v>
      </c>
      <c r="BG4" s="112" t="s">
        <v>37</v>
      </c>
    </row>
    <row r="5" spans="1:59" ht="12.75">
      <c r="A5" s="115"/>
      <c r="B5" s="115"/>
      <c r="C5" s="115"/>
      <c r="D5" s="115"/>
      <c r="E5" s="105" t="s">
        <v>26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7"/>
      <c r="BF5" s="104"/>
      <c r="BG5" s="112"/>
    </row>
    <row r="6" spans="1:59" ht="12.75">
      <c r="A6" s="115"/>
      <c r="B6" s="115"/>
      <c r="C6" s="115"/>
      <c r="D6" s="115"/>
      <c r="E6" s="10">
        <v>35</v>
      </c>
      <c r="F6" s="10">
        <v>36</v>
      </c>
      <c r="G6" s="10">
        <v>37</v>
      </c>
      <c r="H6" s="10">
        <v>38</v>
      </c>
      <c r="I6" s="10">
        <v>39</v>
      </c>
      <c r="J6" s="10">
        <v>40</v>
      </c>
      <c r="K6" s="10">
        <v>41</v>
      </c>
      <c r="L6" s="11">
        <v>42</v>
      </c>
      <c r="M6" s="11">
        <v>43</v>
      </c>
      <c r="N6" s="11">
        <v>44</v>
      </c>
      <c r="O6" s="11">
        <v>45</v>
      </c>
      <c r="P6" s="11">
        <v>46</v>
      </c>
      <c r="Q6" s="11">
        <v>47</v>
      </c>
      <c r="R6" s="11">
        <v>48</v>
      </c>
      <c r="S6" s="11">
        <v>49</v>
      </c>
      <c r="T6" s="11">
        <v>50</v>
      </c>
      <c r="U6" s="11">
        <v>51</v>
      </c>
      <c r="V6" s="11">
        <v>52</v>
      </c>
      <c r="W6" s="11">
        <v>1</v>
      </c>
      <c r="X6" s="11">
        <v>2</v>
      </c>
      <c r="Y6" s="11">
        <v>3</v>
      </c>
      <c r="Z6" s="11">
        <v>4</v>
      </c>
      <c r="AA6" s="11">
        <v>5</v>
      </c>
      <c r="AB6" s="11">
        <v>6</v>
      </c>
      <c r="AC6" s="11">
        <v>7</v>
      </c>
      <c r="AD6" s="11">
        <v>8</v>
      </c>
      <c r="AE6" s="11">
        <v>9</v>
      </c>
      <c r="AF6" s="11">
        <v>10</v>
      </c>
      <c r="AG6" s="11">
        <v>11</v>
      </c>
      <c r="AH6" s="11">
        <v>12</v>
      </c>
      <c r="AI6" s="11">
        <v>13</v>
      </c>
      <c r="AJ6" s="11">
        <v>14</v>
      </c>
      <c r="AK6" s="11">
        <v>15</v>
      </c>
      <c r="AL6" s="11">
        <v>16</v>
      </c>
      <c r="AM6" s="11">
        <v>17</v>
      </c>
      <c r="AN6" s="11">
        <v>18</v>
      </c>
      <c r="AO6" s="11">
        <v>19</v>
      </c>
      <c r="AP6" s="11">
        <v>20</v>
      </c>
      <c r="AQ6" s="11">
        <v>21</v>
      </c>
      <c r="AR6" s="11">
        <v>22</v>
      </c>
      <c r="AS6" s="11">
        <v>23</v>
      </c>
      <c r="AT6" s="11">
        <v>24</v>
      </c>
      <c r="AU6" s="11">
        <v>25</v>
      </c>
      <c r="AV6" s="11">
        <v>26</v>
      </c>
      <c r="AW6" s="11">
        <v>27</v>
      </c>
      <c r="AX6" s="11">
        <v>28</v>
      </c>
      <c r="AY6" s="11">
        <v>29</v>
      </c>
      <c r="AZ6" s="11">
        <v>30</v>
      </c>
      <c r="BA6" s="11">
        <v>31</v>
      </c>
      <c r="BB6" s="11">
        <v>32</v>
      </c>
      <c r="BC6" s="11">
        <v>33</v>
      </c>
      <c r="BD6" s="11">
        <v>34</v>
      </c>
      <c r="BE6" s="11">
        <v>35</v>
      </c>
      <c r="BF6" s="104"/>
      <c r="BG6" s="112"/>
    </row>
    <row r="7" spans="1:59" ht="12.75">
      <c r="A7" s="115"/>
      <c r="B7" s="115"/>
      <c r="C7" s="115"/>
      <c r="D7" s="115"/>
      <c r="E7" s="105" t="s">
        <v>27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7"/>
      <c r="BF7" s="104"/>
      <c r="BG7" s="112"/>
    </row>
    <row r="8" spans="1:59" ht="20.25" customHeight="1">
      <c r="A8" s="115"/>
      <c r="B8" s="115"/>
      <c r="C8" s="115"/>
      <c r="D8" s="115"/>
      <c r="E8" s="1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18">
        <v>18</v>
      </c>
      <c r="W8" s="18">
        <v>19</v>
      </c>
      <c r="X8" s="13">
        <v>20</v>
      </c>
      <c r="Y8" s="11">
        <v>21</v>
      </c>
      <c r="Z8" s="11">
        <v>22</v>
      </c>
      <c r="AA8" s="11">
        <v>23</v>
      </c>
      <c r="AB8" s="11">
        <v>24</v>
      </c>
      <c r="AC8" s="11">
        <v>25</v>
      </c>
      <c r="AD8" s="11">
        <v>26</v>
      </c>
      <c r="AE8" s="11">
        <v>27</v>
      </c>
      <c r="AF8" s="11">
        <v>28</v>
      </c>
      <c r="AG8" s="11">
        <v>29</v>
      </c>
      <c r="AH8" s="11">
        <v>30</v>
      </c>
      <c r="AI8" s="11">
        <v>31</v>
      </c>
      <c r="AJ8" s="11">
        <v>32</v>
      </c>
      <c r="AK8" s="11">
        <v>33</v>
      </c>
      <c r="AL8" s="11">
        <v>34</v>
      </c>
      <c r="AM8" s="11">
        <v>35</v>
      </c>
      <c r="AN8" s="11">
        <v>36</v>
      </c>
      <c r="AO8" s="11">
        <v>37</v>
      </c>
      <c r="AP8" s="11">
        <v>38</v>
      </c>
      <c r="AQ8" s="11">
        <v>39</v>
      </c>
      <c r="AR8" s="11">
        <v>40</v>
      </c>
      <c r="AS8" s="11">
        <v>41</v>
      </c>
      <c r="AT8" s="18">
        <v>42</v>
      </c>
      <c r="AU8" s="18">
        <v>43</v>
      </c>
      <c r="AV8" s="18">
        <v>44</v>
      </c>
      <c r="AW8" s="18">
        <v>45</v>
      </c>
      <c r="AX8" s="18">
        <v>46</v>
      </c>
      <c r="AY8" s="18">
        <v>47</v>
      </c>
      <c r="AZ8" s="18">
        <v>48</v>
      </c>
      <c r="BA8" s="18">
        <v>49</v>
      </c>
      <c r="BB8" s="18">
        <v>50</v>
      </c>
      <c r="BC8" s="18">
        <v>51</v>
      </c>
      <c r="BD8" s="18">
        <v>52</v>
      </c>
      <c r="BE8" s="13">
        <v>53</v>
      </c>
      <c r="BF8" s="104"/>
      <c r="BG8" s="112"/>
    </row>
    <row r="9" spans="1:59" ht="12" customHeight="1">
      <c r="A9" s="109" t="s">
        <v>52</v>
      </c>
      <c r="B9" s="118" t="s">
        <v>28</v>
      </c>
      <c r="C9" s="119" t="s">
        <v>29</v>
      </c>
      <c r="D9" s="84" t="s">
        <v>30</v>
      </c>
      <c r="E9" s="83">
        <f aca="true" t="shared" si="0" ref="E9:T9">E11+E13+E14+E16+E18+E20+E24+E30+E34+E36</f>
        <v>25</v>
      </c>
      <c r="F9" s="83">
        <f t="shared" si="0"/>
        <v>27</v>
      </c>
      <c r="G9" s="83">
        <f t="shared" si="0"/>
        <v>25</v>
      </c>
      <c r="H9" s="83">
        <f t="shared" si="0"/>
        <v>26</v>
      </c>
      <c r="I9" s="83">
        <f t="shared" si="0"/>
        <v>26</v>
      </c>
      <c r="J9" s="83">
        <f t="shared" si="0"/>
        <v>26</v>
      </c>
      <c r="K9" s="83">
        <f t="shared" si="0"/>
        <v>25</v>
      </c>
      <c r="L9" s="83">
        <f t="shared" si="0"/>
        <v>26</v>
      </c>
      <c r="M9" s="83">
        <f t="shared" si="0"/>
        <v>26</v>
      </c>
      <c r="N9" s="83">
        <f t="shared" si="0"/>
        <v>26</v>
      </c>
      <c r="O9" s="83">
        <f t="shared" si="0"/>
        <v>24</v>
      </c>
      <c r="P9" s="83">
        <f t="shared" si="0"/>
        <v>26</v>
      </c>
      <c r="Q9" s="83">
        <f t="shared" si="0"/>
        <v>25</v>
      </c>
      <c r="R9" s="83">
        <f t="shared" si="0"/>
        <v>27</v>
      </c>
      <c r="S9" s="83">
        <f t="shared" si="0"/>
        <v>26</v>
      </c>
      <c r="T9" s="83">
        <f t="shared" si="0"/>
        <v>26</v>
      </c>
      <c r="U9" s="47"/>
      <c r="V9" s="12"/>
      <c r="W9" s="12"/>
      <c r="X9" s="74">
        <f>X11+X14+X18+X24+X13+X16+X20+X30</f>
        <v>11</v>
      </c>
      <c r="Y9" s="74">
        <f>Y11+Y14+Y18+Y24+Y13+Y16+Y20+Y30</f>
        <v>11</v>
      </c>
      <c r="Z9" s="74">
        <f aca="true" t="shared" si="1" ref="Z9:AR9">Z30+Z24+Z20+Z18+Z16+Z14+Z13+Z11</f>
        <v>9</v>
      </c>
      <c r="AA9" s="74">
        <f t="shared" si="1"/>
        <v>10</v>
      </c>
      <c r="AB9" s="74">
        <f t="shared" si="1"/>
        <v>11</v>
      </c>
      <c r="AC9" s="74">
        <f t="shared" si="1"/>
        <v>10</v>
      </c>
      <c r="AD9" s="74">
        <f t="shared" si="1"/>
        <v>11</v>
      </c>
      <c r="AE9" s="74">
        <f t="shared" si="1"/>
        <v>10</v>
      </c>
      <c r="AF9" s="74">
        <f t="shared" si="1"/>
        <v>9</v>
      </c>
      <c r="AG9" s="74">
        <f t="shared" si="1"/>
        <v>11</v>
      </c>
      <c r="AH9" s="74">
        <f t="shared" si="1"/>
        <v>11</v>
      </c>
      <c r="AI9" s="74">
        <f t="shared" si="1"/>
        <v>11</v>
      </c>
      <c r="AJ9" s="74">
        <f t="shared" si="1"/>
        <v>11</v>
      </c>
      <c r="AK9" s="74">
        <f t="shared" si="1"/>
        <v>11</v>
      </c>
      <c r="AL9" s="74">
        <f t="shared" si="1"/>
        <v>11</v>
      </c>
      <c r="AM9" s="74">
        <f t="shared" si="1"/>
        <v>11</v>
      </c>
      <c r="AN9" s="74">
        <f t="shared" si="1"/>
        <v>10</v>
      </c>
      <c r="AO9" s="74">
        <f t="shared" si="1"/>
        <v>10</v>
      </c>
      <c r="AP9" s="74">
        <f t="shared" si="1"/>
        <v>11</v>
      </c>
      <c r="AQ9" s="74">
        <f t="shared" si="1"/>
        <v>10</v>
      </c>
      <c r="AR9" s="74">
        <f t="shared" si="1"/>
        <v>11</v>
      </c>
      <c r="AS9" s="52"/>
      <c r="AT9" s="53"/>
      <c r="AU9" s="47"/>
      <c r="AV9" s="16"/>
      <c r="AW9" s="16"/>
      <c r="AX9" s="16"/>
      <c r="AY9" s="16"/>
      <c r="AZ9" s="16"/>
      <c r="BA9" s="16"/>
      <c r="BB9" s="16"/>
      <c r="BC9" s="16"/>
      <c r="BD9" s="16"/>
      <c r="BE9" s="13"/>
      <c r="BF9" s="91">
        <f>BF11+BF13+BF14+BF16+BF18+BF20+BF22+BF24+BF26+BF28+BF30+BF32+BF34+BF36+BF38+BF40</f>
        <v>667</v>
      </c>
      <c r="BG9" s="40"/>
    </row>
    <row r="10" spans="1:59" ht="12.75" customHeight="1" hidden="1">
      <c r="A10" s="110"/>
      <c r="B10" s="118"/>
      <c r="C10" s="119"/>
      <c r="D10" s="84" t="s">
        <v>31</v>
      </c>
      <c r="E10" s="83">
        <v>18</v>
      </c>
      <c r="F10" s="83">
        <v>18</v>
      </c>
      <c r="G10" s="83">
        <v>18</v>
      </c>
      <c r="H10" s="83">
        <v>18</v>
      </c>
      <c r="I10" s="83">
        <v>18</v>
      </c>
      <c r="J10" s="83">
        <v>18</v>
      </c>
      <c r="K10" s="83">
        <v>18</v>
      </c>
      <c r="L10" s="83">
        <v>18</v>
      </c>
      <c r="M10" s="83">
        <v>18</v>
      </c>
      <c r="N10" s="83">
        <v>18</v>
      </c>
      <c r="O10" s="83">
        <v>18</v>
      </c>
      <c r="P10" s="83">
        <v>18</v>
      </c>
      <c r="Q10" s="83">
        <v>18</v>
      </c>
      <c r="R10" s="83">
        <v>18</v>
      </c>
      <c r="S10" s="83">
        <v>18</v>
      </c>
      <c r="T10" s="83">
        <v>18</v>
      </c>
      <c r="U10" s="47"/>
      <c r="V10" s="12"/>
      <c r="W10" s="12"/>
      <c r="X10" s="89">
        <v>18</v>
      </c>
      <c r="Y10" s="89">
        <v>18</v>
      </c>
      <c r="Z10" s="89">
        <v>18</v>
      </c>
      <c r="AA10" s="89">
        <v>18</v>
      </c>
      <c r="AB10" s="89">
        <v>18</v>
      </c>
      <c r="AC10" s="89">
        <v>18</v>
      </c>
      <c r="AD10" s="89">
        <v>18</v>
      </c>
      <c r="AE10" s="89">
        <v>18</v>
      </c>
      <c r="AF10" s="89">
        <v>18</v>
      </c>
      <c r="AG10" s="89">
        <v>18</v>
      </c>
      <c r="AH10" s="89">
        <v>18</v>
      </c>
      <c r="AI10" s="89">
        <v>18</v>
      </c>
      <c r="AJ10" s="89">
        <v>18</v>
      </c>
      <c r="AK10" s="89">
        <v>18</v>
      </c>
      <c r="AL10" s="89">
        <v>18</v>
      </c>
      <c r="AM10" s="89">
        <v>18</v>
      </c>
      <c r="AN10" s="89">
        <v>18</v>
      </c>
      <c r="AO10" s="89">
        <v>18</v>
      </c>
      <c r="AP10" s="89">
        <v>18</v>
      </c>
      <c r="AQ10" s="89">
        <v>18</v>
      </c>
      <c r="AR10" s="89">
        <v>18</v>
      </c>
      <c r="AS10" s="54"/>
      <c r="AT10" s="55"/>
      <c r="AU10" s="15"/>
      <c r="AV10" s="16"/>
      <c r="AW10" s="16"/>
      <c r="AX10" s="16"/>
      <c r="AY10" s="16"/>
      <c r="AZ10" s="16"/>
      <c r="BA10" s="16"/>
      <c r="BB10" s="16"/>
      <c r="BC10" s="16"/>
      <c r="BD10" s="16"/>
      <c r="BE10" s="13"/>
      <c r="BF10" s="92"/>
      <c r="BG10" s="41">
        <f>BG12+BG15+BG17+BG19+BG21+BG23+BG25+BG27+BG29+BG31+BG33+BG35+BG37+BG39</f>
        <v>509</v>
      </c>
    </row>
    <row r="11" spans="1:60" ht="12" customHeight="1">
      <c r="A11" s="110"/>
      <c r="B11" s="120" t="s">
        <v>90</v>
      </c>
      <c r="C11" s="116" t="s">
        <v>43</v>
      </c>
      <c r="D11" s="75" t="s">
        <v>30</v>
      </c>
      <c r="E11" s="75">
        <v>2</v>
      </c>
      <c r="F11" s="75">
        <v>1</v>
      </c>
      <c r="G11" s="75">
        <v>1</v>
      </c>
      <c r="H11" s="75">
        <v>1</v>
      </c>
      <c r="I11" s="75">
        <v>1</v>
      </c>
      <c r="J11" s="75">
        <v>1</v>
      </c>
      <c r="K11" s="75">
        <v>1</v>
      </c>
      <c r="L11" s="75">
        <v>1</v>
      </c>
      <c r="M11" s="75">
        <v>1</v>
      </c>
      <c r="N11" s="75">
        <v>1</v>
      </c>
      <c r="O11" s="75">
        <v>1</v>
      </c>
      <c r="P11" s="75">
        <v>1</v>
      </c>
      <c r="Q11" s="75">
        <v>1</v>
      </c>
      <c r="R11" s="75">
        <v>2</v>
      </c>
      <c r="S11" s="75">
        <v>2</v>
      </c>
      <c r="T11" s="75">
        <v>2</v>
      </c>
      <c r="U11" s="15"/>
      <c r="V11" s="16"/>
      <c r="W11" s="16"/>
      <c r="X11" s="81">
        <v>2</v>
      </c>
      <c r="Y11" s="81">
        <v>2</v>
      </c>
      <c r="Z11" s="81">
        <v>2</v>
      </c>
      <c r="AA11" s="81">
        <v>1</v>
      </c>
      <c r="AB11" s="81">
        <v>2</v>
      </c>
      <c r="AC11" s="81">
        <v>1</v>
      </c>
      <c r="AD11" s="81">
        <v>2</v>
      </c>
      <c r="AE11" s="81">
        <v>2</v>
      </c>
      <c r="AF11" s="81">
        <v>1</v>
      </c>
      <c r="AG11" s="81">
        <v>2</v>
      </c>
      <c r="AH11" s="81">
        <v>2</v>
      </c>
      <c r="AI11" s="81">
        <v>2</v>
      </c>
      <c r="AJ11" s="81">
        <v>2</v>
      </c>
      <c r="AK11" s="81">
        <v>2</v>
      </c>
      <c r="AL11" s="81">
        <v>2</v>
      </c>
      <c r="AM11" s="81">
        <v>2</v>
      </c>
      <c r="AN11" s="81">
        <v>1</v>
      </c>
      <c r="AO11" s="81">
        <v>1</v>
      </c>
      <c r="AP11" s="81">
        <v>1</v>
      </c>
      <c r="AQ11" s="81">
        <v>1</v>
      </c>
      <c r="AR11" s="81">
        <v>1</v>
      </c>
      <c r="AS11" s="56"/>
      <c r="AT11" s="56"/>
      <c r="AU11" s="15"/>
      <c r="AV11" s="16"/>
      <c r="AW11" s="16"/>
      <c r="AX11" s="16"/>
      <c r="AY11" s="16"/>
      <c r="AZ11" s="16"/>
      <c r="BA11" s="16"/>
      <c r="BB11" s="16"/>
      <c r="BC11" s="16"/>
      <c r="BD11" s="16"/>
      <c r="BE11" s="13"/>
      <c r="BF11" s="92">
        <f>E11+F11+G11+H11+I11+J11+K11+L11+M11+N11+O11+P11+Q11+R11+S11+T11+U11+X11+Y11+Z11+AA11+AB11+AC11+AD11+AE11+AF11+AG11+AH11+AI11+AJ11+AK11+AL11+AM11+AN11+AO11+AP11+AQ11+AR11+AS11+AT11+AU11</f>
        <v>54</v>
      </c>
      <c r="BG11" s="40"/>
      <c r="BH11" s="7"/>
    </row>
    <row r="12" spans="1:60" ht="12.75" customHeight="1" hidden="1">
      <c r="A12" s="110"/>
      <c r="B12" s="120"/>
      <c r="C12" s="117"/>
      <c r="D12" s="75" t="s">
        <v>31</v>
      </c>
      <c r="E12" s="75">
        <v>3</v>
      </c>
      <c r="F12" s="75">
        <v>2</v>
      </c>
      <c r="G12" s="75">
        <v>3</v>
      </c>
      <c r="H12" s="75">
        <v>2</v>
      </c>
      <c r="I12" s="75">
        <v>3</v>
      </c>
      <c r="J12" s="75">
        <v>2</v>
      </c>
      <c r="K12" s="75">
        <v>3</v>
      </c>
      <c r="L12" s="75">
        <v>2</v>
      </c>
      <c r="M12" s="75">
        <v>3</v>
      </c>
      <c r="N12" s="75">
        <v>2</v>
      </c>
      <c r="O12" s="75">
        <v>3</v>
      </c>
      <c r="P12" s="75">
        <v>2</v>
      </c>
      <c r="Q12" s="75">
        <v>3</v>
      </c>
      <c r="R12" s="75">
        <v>2</v>
      </c>
      <c r="S12" s="75">
        <v>3</v>
      </c>
      <c r="T12" s="75">
        <v>2</v>
      </c>
      <c r="U12" s="15"/>
      <c r="V12" s="12"/>
      <c r="W12" s="12"/>
      <c r="X12" s="81">
        <v>2</v>
      </c>
      <c r="Y12" s="81">
        <v>3</v>
      </c>
      <c r="Z12" s="81">
        <v>2</v>
      </c>
      <c r="AA12" s="81">
        <v>3</v>
      </c>
      <c r="AB12" s="81">
        <v>2</v>
      </c>
      <c r="AC12" s="81">
        <v>3</v>
      </c>
      <c r="AD12" s="81">
        <v>2</v>
      </c>
      <c r="AE12" s="81">
        <v>3</v>
      </c>
      <c r="AF12" s="81">
        <v>2</v>
      </c>
      <c r="AG12" s="81">
        <v>3</v>
      </c>
      <c r="AH12" s="81">
        <v>2</v>
      </c>
      <c r="AI12" s="81">
        <v>3</v>
      </c>
      <c r="AJ12" s="81">
        <v>2</v>
      </c>
      <c r="AK12" s="81">
        <v>3</v>
      </c>
      <c r="AL12" s="81">
        <v>2</v>
      </c>
      <c r="AM12" s="81">
        <v>3</v>
      </c>
      <c r="AN12" s="81">
        <v>2</v>
      </c>
      <c r="AO12" s="81">
        <v>3</v>
      </c>
      <c r="AP12" s="81">
        <v>2</v>
      </c>
      <c r="AQ12" s="81">
        <v>3</v>
      </c>
      <c r="AR12" s="81">
        <v>2</v>
      </c>
      <c r="AS12" s="56"/>
      <c r="AT12" s="56"/>
      <c r="AU12" s="15"/>
      <c r="AV12" s="16"/>
      <c r="AW12" s="16"/>
      <c r="AX12" s="16"/>
      <c r="AY12" s="16"/>
      <c r="AZ12" s="16"/>
      <c r="BA12" s="16"/>
      <c r="BB12" s="16"/>
      <c r="BC12" s="16"/>
      <c r="BD12" s="16"/>
      <c r="BE12" s="13"/>
      <c r="BF12" s="92"/>
      <c r="BG12" s="40">
        <f>E12+F12+G12+H12+I12+J12+K12+L12+M12+N12+O12+P12+Q12+R12+S12+T12+U12+X12+Y12+Z12+AA12+AB12+AC12+AD12+AE12+AF12+AG12+AH12+AI12+AJ12+AK12+AL12+AM12+AN12+AO12+AP12+AQ12+AR12+AS12</f>
        <v>92</v>
      </c>
      <c r="BH12" s="7"/>
    </row>
    <row r="13" spans="1:60" ht="12.75" customHeight="1">
      <c r="A13" s="110"/>
      <c r="B13" s="99" t="s">
        <v>91</v>
      </c>
      <c r="C13" s="98" t="s">
        <v>42</v>
      </c>
      <c r="D13" s="75" t="s">
        <v>30</v>
      </c>
      <c r="E13" s="75">
        <v>1</v>
      </c>
      <c r="F13" s="75">
        <v>2</v>
      </c>
      <c r="G13" s="75">
        <v>1</v>
      </c>
      <c r="H13" s="75">
        <v>2</v>
      </c>
      <c r="I13" s="75">
        <v>1</v>
      </c>
      <c r="J13" s="75">
        <v>2</v>
      </c>
      <c r="K13" s="75">
        <v>1</v>
      </c>
      <c r="L13" s="75">
        <v>2</v>
      </c>
      <c r="M13" s="75">
        <v>1</v>
      </c>
      <c r="N13" s="75">
        <v>2</v>
      </c>
      <c r="O13" s="75">
        <v>1</v>
      </c>
      <c r="P13" s="75">
        <v>2</v>
      </c>
      <c r="Q13" s="75">
        <v>1</v>
      </c>
      <c r="R13" s="75">
        <v>2</v>
      </c>
      <c r="S13" s="75">
        <v>2</v>
      </c>
      <c r="T13" s="75">
        <v>1</v>
      </c>
      <c r="U13" s="15"/>
      <c r="V13" s="16"/>
      <c r="W13" s="16"/>
      <c r="X13" s="81">
        <v>1</v>
      </c>
      <c r="Y13" s="81">
        <v>1</v>
      </c>
      <c r="Z13" s="81"/>
      <c r="AA13" s="81">
        <v>1</v>
      </c>
      <c r="AB13" s="81">
        <v>1</v>
      </c>
      <c r="AC13" s="81">
        <v>1</v>
      </c>
      <c r="AD13" s="81">
        <v>1</v>
      </c>
      <c r="AE13" s="81">
        <v>1</v>
      </c>
      <c r="AF13" s="81"/>
      <c r="AG13" s="81">
        <v>1</v>
      </c>
      <c r="AH13" s="81">
        <v>1</v>
      </c>
      <c r="AI13" s="81">
        <v>1</v>
      </c>
      <c r="AJ13" s="81">
        <v>1</v>
      </c>
      <c r="AK13" s="81">
        <v>1</v>
      </c>
      <c r="AL13" s="81">
        <v>1</v>
      </c>
      <c r="AM13" s="81">
        <v>1</v>
      </c>
      <c r="AN13" s="81">
        <v>1</v>
      </c>
      <c r="AO13" s="81">
        <v>1</v>
      </c>
      <c r="AP13" s="81">
        <v>1</v>
      </c>
      <c r="AQ13" s="81">
        <v>1</v>
      </c>
      <c r="AR13" s="81">
        <v>1</v>
      </c>
      <c r="AS13" s="56"/>
      <c r="AT13" s="56"/>
      <c r="AU13" s="15"/>
      <c r="AV13" s="16"/>
      <c r="AW13" s="16"/>
      <c r="AX13" s="16"/>
      <c r="AY13" s="16"/>
      <c r="AZ13" s="16"/>
      <c r="BA13" s="16"/>
      <c r="BB13" s="16"/>
      <c r="BC13" s="16"/>
      <c r="BD13" s="16"/>
      <c r="BE13" s="13"/>
      <c r="BF13" s="92">
        <f>E13+F13+G13+H13+I13+J13+K13+L13+M13+N13+O13+P13+Q13+R13+S13+T13+U13+X13+Y13+Z13+AA13+AB13+AC13+AD13+AE13+AF13+AG13+AH13+AI13+AJ13+AK13+AL13+AM13+AN13+AO13+AP13+AQ13+AR13+AS13+AT13+AU13</f>
        <v>43</v>
      </c>
      <c r="BG13" s="40"/>
      <c r="BH13" s="7"/>
    </row>
    <row r="14" spans="1:60" ht="12" customHeight="1">
      <c r="A14" s="110"/>
      <c r="B14" s="120" t="s">
        <v>92</v>
      </c>
      <c r="C14" s="116" t="s">
        <v>39</v>
      </c>
      <c r="D14" s="75" t="s">
        <v>30</v>
      </c>
      <c r="E14" s="75">
        <v>2</v>
      </c>
      <c r="F14" s="75">
        <v>2</v>
      </c>
      <c r="G14" s="75">
        <v>3</v>
      </c>
      <c r="H14" s="75">
        <v>2</v>
      </c>
      <c r="I14" s="75">
        <v>3</v>
      </c>
      <c r="J14" s="75">
        <v>2</v>
      </c>
      <c r="K14" s="75">
        <v>2</v>
      </c>
      <c r="L14" s="75">
        <v>2</v>
      </c>
      <c r="M14" s="75">
        <v>3</v>
      </c>
      <c r="N14" s="75">
        <v>2</v>
      </c>
      <c r="O14" s="75">
        <v>3</v>
      </c>
      <c r="P14" s="75">
        <v>2</v>
      </c>
      <c r="Q14" s="75">
        <v>3</v>
      </c>
      <c r="R14" s="75">
        <v>2</v>
      </c>
      <c r="S14" s="75">
        <v>3</v>
      </c>
      <c r="T14" s="75">
        <v>2</v>
      </c>
      <c r="U14" s="15"/>
      <c r="V14" s="12"/>
      <c r="W14" s="16"/>
      <c r="X14" s="81">
        <v>1</v>
      </c>
      <c r="Y14" s="81">
        <v>2</v>
      </c>
      <c r="Z14" s="81">
        <v>1</v>
      </c>
      <c r="AA14" s="81">
        <v>2</v>
      </c>
      <c r="AB14" s="81">
        <v>1</v>
      </c>
      <c r="AC14" s="81">
        <v>2</v>
      </c>
      <c r="AD14" s="81">
        <v>1</v>
      </c>
      <c r="AE14" s="81">
        <v>2</v>
      </c>
      <c r="AF14" s="81">
        <v>1</v>
      </c>
      <c r="AG14" s="81">
        <v>2</v>
      </c>
      <c r="AH14" s="81">
        <v>1</v>
      </c>
      <c r="AI14" s="81">
        <v>2</v>
      </c>
      <c r="AJ14" s="81">
        <v>1</v>
      </c>
      <c r="AK14" s="81">
        <v>1</v>
      </c>
      <c r="AL14" s="81">
        <v>2</v>
      </c>
      <c r="AM14" s="81">
        <v>2</v>
      </c>
      <c r="AN14" s="81">
        <v>1</v>
      </c>
      <c r="AO14" s="81">
        <v>2</v>
      </c>
      <c r="AP14" s="81">
        <v>2</v>
      </c>
      <c r="AQ14" s="81">
        <v>2</v>
      </c>
      <c r="AR14" s="81">
        <v>2</v>
      </c>
      <c r="AS14" s="56"/>
      <c r="AT14" s="56"/>
      <c r="AU14" s="15"/>
      <c r="AV14" s="16"/>
      <c r="AW14" s="16"/>
      <c r="AX14" s="16"/>
      <c r="AY14" s="16"/>
      <c r="AZ14" s="16"/>
      <c r="BA14" s="16"/>
      <c r="BB14" s="16"/>
      <c r="BC14" s="16"/>
      <c r="BD14" s="16"/>
      <c r="BE14" s="13"/>
      <c r="BF14" s="92">
        <f>E14+F14+G14+H14+I14+J14+K14+L14+M14+N14+O14+P14+Q14+R14+S14+T14+U14+X14+Y14+Z14+AA14+AB14+AC14+AD14+AE14+AF14+AG14+AH14+AI14+AJ14+AK14+AL14+AM14+AN14+AO14+AP14+AQ14+AR14+AS14+AT14+AU14</f>
        <v>71</v>
      </c>
      <c r="BG14" s="40"/>
      <c r="BH14" s="7"/>
    </row>
    <row r="15" spans="1:60" ht="0.75" customHeight="1" hidden="1">
      <c r="A15" s="110"/>
      <c r="B15" s="120"/>
      <c r="C15" s="117"/>
      <c r="D15" s="75" t="s">
        <v>31</v>
      </c>
      <c r="E15" s="75">
        <v>1</v>
      </c>
      <c r="F15" s="75">
        <v>2</v>
      </c>
      <c r="G15" s="75">
        <v>1</v>
      </c>
      <c r="H15" s="75">
        <v>2</v>
      </c>
      <c r="I15" s="75">
        <v>1</v>
      </c>
      <c r="J15" s="75">
        <v>2</v>
      </c>
      <c r="K15" s="75">
        <v>1</v>
      </c>
      <c r="L15" s="75">
        <v>2</v>
      </c>
      <c r="M15" s="75">
        <v>1</v>
      </c>
      <c r="N15" s="75">
        <v>2</v>
      </c>
      <c r="O15" s="75">
        <v>1</v>
      </c>
      <c r="P15" s="75">
        <v>2</v>
      </c>
      <c r="Q15" s="75">
        <v>1</v>
      </c>
      <c r="R15" s="75">
        <v>2</v>
      </c>
      <c r="S15" s="75">
        <v>1</v>
      </c>
      <c r="T15" s="75">
        <v>2</v>
      </c>
      <c r="U15" s="15"/>
      <c r="V15" s="12"/>
      <c r="W15" s="12"/>
      <c r="X15" s="81">
        <v>2</v>
      </c>
      <c r="Y15" s="81">
        <v>1</v>
      </c>
      <c r="Z15" s="81">
        <v>2</v>
      </c>
      <c r="AA15" s="81">
        <v>1</v>
      </c>
      <c r="AB15" s="81">
        <v>2</v>
      </c>
      <c r="AC15" s="81">
        <v>1</v>
      </c>
      <c r="AD15" s="81">
        <v>2</v>
      </c>
      <c r="AE15" s="81">
        <v>2</v>
      </c>
      <c r="AF15" s="81">
        <v>2</v>
      </c>
      <c r="AG15" s="81">
        <v>1</v>
      </c>
      <c r="AH15" s="81">
        <v>2</v>
      </c>
      <c r="AI15" s="81">
        <v>2</v>
      </c>
      <c r="AJ15" s="81">
        <v>2</v>
      </c>
      <c r="AK15" s="81">
        <v>1</v>
      </c>
      <c r="AL15" s="81">
        <v>2</v>
      </c>
      <c r="AM15" s="81">
        <v>1</v>
      </c>
      <c r="AN15" s="81">
        <v>1</v>
      </c>
      <c r="AO15" s="81">
        <v>1</v>
      </c>
      <c r="AP15" s="81">
        <v>2</v>
      </c>
      <c r="AQ15" s="81">
        <v>1</v>
      </c>
      <c r="AR15" s="81">
        <v>1</v>
      </c>
      <c r="AS15" s="56"/>
      <c r="AT15" s="56"/>
      <c r="AU15" s="15"/>
      <c r="AV15" s="16"/>
      <c r="AW15" s="16"/>
      <c r="AX15" s="16"/>
      <c r="AY15" s="16"/>
      <c r="AZ15" s="16"/>
      <c r="BA15" s="16"/>
      <c r="BB15" s="16"/>
      <c r="BC15" s="16"/>
      <c r="BD15" s="16"/>
      <c r="BE15" s="13"/>
      <c r="BF15" s="92"/>
      <c r="BG15" s="40">
        <f>X15+Y15+Z15+AA15+AB15+AC15+AD15+AE15+AF15+AG15+AH15+AI15+AJ15+AK15+AL15+AM15+AN15+AO15+AP15+AQ15+AR15+AS15+U15+T15+S15+R15+Q15+P15+O15+N15+M15+L15+K15+J15+I15+H15+G15+F15+E15</f>
        <v>56</v>
      </c>
      <c r="BH15" s="7"/>
    </row>
    <row r="16" spans="1:60" ht="12" customHeight="1">
      <c r="A16" s="110"/>
      <c r="B16" s="116" t="s">
        <v>93</v>
      </c>
      <c r="C16" s="116" t="s">
        <v>41</v>
      </c>
      <c r="D16" s="75" t="s">
        <v>30</v>
      </c>
      <c r="E16" s="75">
        <v>4</v>
      </c>
      <c r="F16" s="75">
        <v>5</v>
      </c>
      <c r="G16" s="75">
        <v>4</v>
      </c>
      <c r="H16" s="75">
        <v>5</v>
      </c>
      <c r="I16" s="75">
        <v>4</v>
      </c>
      <c r="J16" s="75">
        <v>5</v>
      </c>
      <c r="K16" s="75">
        <v>5</v>
      </c>
      <c r="L16" s="75">
        <v>5</v>
      </c>
      <c r="M16" s="75">
        <v>5</v>
      </c>
      <c r="N16" s="75">
        <v>5</v>
      </c>
      <c r="O16" s="75">
        <v>4</v>
      </c>
      <c r="P16" s="75">
        <v>5</v>
      </c>
      <c r="Q16" s="75">
        <v>5</v>
      </c>
      <c r="R16" s="75">
        <v>5</v>
      </c>
      <c r="S16" s="75">
        <v>4</v>
      </c>
      <c r="T16" s="75">
        <v>4</v>
      </c>
      <c r="U16" s="15"/>
      <c r="V16" s="12"/>
      <c r="W16" s="12"/>
      <c r="X16" s="81">
        <v>3</v>
      </c>
      <c r="Y16" s="81">
        <v>4</v>
      </c>
      <c r="Z16" s="81">
        <v>3</v>
      </c>
      <c r="AA16" s="81">
        <v>4</v>
      </c>
      <c r="AB16" s="81">
        <v>3</v>
      </c>
      <c r="AC16" s="81">
        <v>4</v>
      </c>
      <c r="AD16" s="81">
        <v>3</v>
      </c>
      <c r="AE16" s="81">
        <v>3</v>
      </c>
      <c r="AF16" s="81">
        <v>4</v>
      </c>
      <c r="AG16" s="81">
        <v>4</v>
      </c>
      <c r="AH16" s="81">
        <v>3</v>
      </c>
      <c r="AI16" s="81">
        <v>4</v>
      </c>
      <c r="AJ16" s="81">
        <v>3</v>
      </c>
      <c r="AK16" s="81">
        <v>4</v>
      </c>
      <c r="AL16" s="81">
        <v>3</v>
      </c>
      <c r="AM16" s="81">
        <v>4</v>
      </c>
      <c r="AN16" s="81">
        <v>3</v>
      </c>
      <c r="AO16" s="81">
        <v>4</v>
      </c>
      <c r="AP16" s="81">
        <v>3</v>
      </c>
      <c r="AQ16" s="81">
        <v>4</v>
      </c>
      <c r="AR16" s="81">
        <v>4</v>
      </c>
      <c r="AS16" s="56"/>
      <c r="AT16" s="56"/>
      <c r="AU16" s="15"/>
      <c r="AV16" s="16"/>
      <c r="AW16" s="16"/>
      <c r="AX16" s="16"/>
      <c r="AY16" s="16"/>
      <c r="AZ16" s="16"/>
      <c r="BA16" s="16"/>
      <c r="BB16" s="16"/>
      <c r="BC16" s="16"/>
      <c r="BD16" s="16"/>
      <c r="BE16" s="13"/>
      <c r="BF16" s="92">
        <f>SUM(E16:AU16)</f>
        <v>148</v>
      </c>
      <c r="BG16" s="40"/>
      <c r="BH16" s="7"/>
    </row>
    <row r="17" spans="1:60" ht="12.75" customHeight="1" hidden="1">
      <c r="A17" s="110"/>
      <c r="B17" s="117"/>
      <c r="C17" s="117"/>
      <c r="D17" s="75" t="s">
        <v>31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15"/>
      <c r="V17" s="12"/>
      <c r="W17" s="12"/>
      <c r="X17" s="81">
        <v>1</v>
      </c>
      <c r="Y17" s="81">
        <v>1</v>
      </c>
      <c r="Z17" s="81">
        <v>1</v>
      </c>
      <c r="AA17" s="81">
        <v>1</v>
      </c>
      <c r="AB17" s="81"/>
      <c r="AC17" s="81">
        <v>1</v>
      </c>
      <c r="AD17" s="81">
        <v>1</v>
      </c>
      <c r="AE17" s="81">
        <v>1</v>
      </c>
      <c r="AF17" s="81"/>
      <c r="AG17" s="81">
        <v>1</v>
      </c>
      <c r="AH17" s="81"/>
      <c r="AI17" s="81">
        <v>1</v>
      </c>
      <c r="AJ17" s="81"/>
      <c r="AK17" s="81">
        <v>1</v>
      </c>
      <c r="AL17" s="81">
        <v>1</v>
      </c>
      <c r="AM17" s="81">
        <v>1</v>
      </c>
      <c r="AN17" s="81">
        <v>1</v>
      </c>
      <c r="AO17" s="81">
        <v>1</v>
      </c>
      <c r="AP17" s="81">
        <v>1</v>
      </c>
      <c r="AQ17" s="81">
        <v>1</v>
      </c>
      <c r="AR17" s="81">
        <v>1</v>
      </c>
      <c r="AS17" s="56"/>
      <c r="AT17" s="56"/>
      <c r="AU17" s="15"/>
      <c r="AV17" s="16"/>
      <c r="AW17" s="16"/>
      <c r="AX17" s="16"/>
      <c r="AY17" s="16"/>
      <c r="AZ17" s="16"/>
      <c r="BA17" s="16"/>
      <c r="BB17" s="16"/>
      <c r="BC17" s="16"/>
      <c r="BD17" s="16"/>
      <c r="BE17" s="13"/>
      <c r="BF17" s="92"/>
      <c r="BG17" s="40">
        <f>SUM(E17:BF17)</f>
        <v>17</v>
      </c>
      <c r="BH17" s="7"/>
    </row>
    <row r="18" spans="1:60" ht="11.25" customHeight="1">
      <c r="A18" s="110"/>
      <c r="B18" s="116" t="s">
        <v>94</v>
      </c>
      <c r="C18" s="116" t="s">
        <v>34</v>
      </c>
      <c r="D18" s="75" t="s">
        <v>30</v>
      </c>
      <c r="E18" s="75">
        <v>3</v>
      </c>
      <c r="F18" s="75">
        <v>3</v>
      </c>
      <c r="G18" s="75">
        <v>3</v>
      </c>
      <c r="H18" s="75">
        <v>3</v>
      </c>
      <c r="I18" s="75">
        <v>3</v>
      </c>
      <c r="J18" s="75">
        <v>3</v>
      </c>
      <c r="K18" s="75">
        <v>3</v>
      </c>
      <c r="L18" s="75">
        <v>3</v>
      </c>
      <c r="M18" s="75">
        <v>3</v>
      </c>
      <c r="N18" s="75">
        <v>3</v>
      </c>
      <c r="O18" s="75">
        <v>3</v>
      </c>
      <c r="P18" s="75">
        <v>3</v>
      </c>
      <c r="Q18" s="75">
        <v>3</v>
      </c>
      <c r="R18" s="75">
        <v>3</v>
      </c>
      <c r="S18" s="75">
        <v>3</v>
      </c>
      <c r="T18" s="75">
        <v>3</v>
      </c>
      <c r="U18" s="15"/>
      <c r="V18" s="16"/>
      <c r="W18" s="16"/>
      <c r="X18" s="81">
        <v>2</v>
      </c>
      <c r="Y18" s="81">
        <v>1</v>
      </c>
      <c r="Z18" s="81">
        <v>2</v>
      </c>
      <c r="AA18" s="81">
        <v>1</v>
      </c>
      <c r="AB18" s="81">
        <v>2</v>
      </c>
      <c r="AC18" s="81">
        <v>1</v>
      </c>
      <c r="AD18" s="81">
        <v>2</v>
      </c>
      <c r="AE18" s="81">
        <v>1</v>
      </c>
      <c r="AF18" s="81">
        <v>2</v>
      </c>
      <c r="AG18" s="81">
        <v>1</v>
      </c>
      <c r="AH18" s="81">
        <v>2</v>
      </c>
      <c r="AI18" s="81">
        <v>1</v>
      </c>
      <c r="AJ18" s="81">
        <v>2</v>
      </c>
      <c r="AK18" s="81">
        <v>2</v>
      </c>
      <c r="AL18" s="81">
        <v>1</v>
      </c>
      <c r="AM18" s="81">
        <v>1</v>
      </c>
      <c r="AN18" s="81">
        <v>2</v>
      </c>
      <c r="AO18" s="81">
        <v>1</v>
      </c>
      <c r="AP18" s="81">
        <v>2</v>
      </c>
      <c r="AQ18" s="81">
        <v>1</v>
      </c>
      <c r="AR18" s="81">
        <v>1</v>
      </c>
      <c r="AS18" s="56"/>
      <c r="AT18" s="56"/>
      <c r="AU18" s="15"/>
      <c r="AV18" s="16"/>
      <c r="AW18" s="16"/>
      <c r="AX18" s="16"/>
      <c r="AY18" s="16"/>
      <c r="AZ18" s="16"/>
      <c r="BA18" s="16"/>
      <c r="BB18" s="16"/>
      <c r="BC18" s="16"/>
      <c r="BD18" s="16"/>
      <c r="BE18" s="13"/>
      <c r="BF18" s="92">
        <f>E18+F18+G18+H18+I18+J18+K18+L18+M18+N18+O18+P18+Q18+R18+S18+T18+U18+X18+Y18+Z18+AA18+AB18+AC18+AD18+AE18+AF18+AG18+AH18+AI18+AJ18+AK18+AL18+AM18+AN18+AO18+AP18+AQ18+AR18+AS18+AT18+AU18</f>
        <v>79</v>
      </c>
      <c r="BG18" s="40"/>
      <c r="BH18" s="7"/>
    </row>
    <row r="19" spans="1:60" ht="0.75" customHeight="1" hidden="1">
      <c r="A19" s="110"/>
      <c r="B19" s="117"/>
      <c r="C19" s="117"/>
      <c r="D19" s="75" t="s">
        <v>31</v>
      </c>
      <c r="E19" s="75">
        <v>1</v>
      </c>
      <c r="F19" s="75">
        <v>2</v>
      </c>
      <c r="G19" s="75">
        <v>1</v>
      </c>
      <c r="H19" s="75">
        <v>2</v>
      </c>
      <c r="I19" s="75">
        <v>1</v>
      </c>
      <c r="J19" s="75">
        <v>2</v>
      </c>
      <c r="K19" s="75">
        <v>1</v>
      </c>
      <c r="L19" s="75">
        <v>2</v>
      </c>
      <c r="M19" s="75">
        <v>1</v>
      </c>
      <c r="N19" s="75">
        <v>2</v>
      </c>
      <c r="O19" s="75">
        <v>1</v>
      </c>
      <c r="P19" s="75">
        <v>2</v>
      </c>
      <c r="Q19" s="75">
        <v>1</v>
      </c>
      <c r="R19" s="75">
        <v>2</v>
      </c>
      <c r="S19" s="75">
        <v>1</v>
      </c>
      <c r="T19" s="75">
        <v>2</v>
      </c>
      <c r="U19" s="15"/>
      <c r="V19" s="12"/>
      <c r="W19" s="12"/>
      <c r="X19" s="81">
        <v>2</v>
      </c>
      <c r="Y19" s="81">
        <v>1</v>
      </c>
      <c r="Z19" s="81">
        <v>2</v>
      </c>
      <c r="AA19" s="81">
        <v>1</v>
      </c>
      <c r="AB19" s="81">
        <v>2</v>
      </c>
      <c r="AC19" s="81">
        <v>1</v>
      </c>
      <c r="AD19" s="75">
        <v>2</v>
      </c>
      <c r="AE19" s="75">
        <v>1</v>
      </c>
      <c r="AF19" s="75">
        <v>2</v>
      </c>
      <c r="AG19" s="75">
        <v>1</v>
      </c>
      <c r="AH19" s="81">
        <v>2</v>
      </c>
      <c r="AI19" s="81">
        <v>1</v>
      </c>
      <c r="AJ19" s="81">
        <v>2</v>
      </c>
      <c r="AK19" s="81">
        <v>1</v>
      </c>
      <c r="AL19" s="75">
        <v>2</v>
      </c>
      <c r="AM19" s="81">
        <v>1</v>
      </c>
      <c r="AN19" s="81">
        <v>2</v>
      </c>
      <c r="AO19" s="81">
        <v>1</v>
      </c>
      <c r="AP19" s="81">
        <v>2</v>
      </c>
      <c r="AQ19" s="81">
        <v>1</v>
      </c>
      <c r="AR19" s="81">
        <v>2</v>
      </c>
      <c r="AS19" s="56"/>
      <c r="AT19" s="56"/>
      <c r="AU19" s="15"/>
      <c r="AV19" s="16"/>
      <c r="AW19" s="16"/>
      <c r="AX19" s="16"/>
      <c r="AY19" s="16"/>
      <c r="AZ19" s="16"/>
      <c r="BA19" s="16"/>
      <c r="BB19" s="16"/>
      <c r="BC19" s="16"/>
      <c r="BD19" s="16"/>
      <c r="BE19" s="13"/>
      <c r="BF19" s="92"/>
      <c r="BG19" s="40">
        <f>X19+Y19+Z19+AA19+AB19+AC19+AD19+AE19+AF19+AG19+AH19+AI19+AJ19+AK19+AL19+AM19+AN19+AO19+AP19+AQ19+AR19+AS19+E19+F19+G19+H19+I19+J19+K19+L19+M19+N19+O19+P19+Q19+R19+S19+T19+U19</f>
        <v>56</v>
      </c>
      <c r="BH19" s="7"/>
    </row>
    <row r="20" spans="1:60" ht="15" customHeight="1" hidden="1">
      <c r="A20" s="110"/>
      <c r="B20" s="116"/>
      <c r="C20" s="116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15"/>
      <c r="V20" s="12"/>
      <c r="W20" s="12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56"/>
      <c r="AT20" s="56"/>
      <c r="AU20" s="15"/>
      <c r="AV20" s="16"/>
      <c r="AW20" s="16"/>
      <c r="AX20" s="16"/>
      <c r="AY20" s="16"/>
      <c r="AZ20" s="16"/>
      <c r="BA20" s="16"/>
      <c r="BB20" s="16"/>
      <c r="BC20" s="16"/>
      <c r="BD20" s="16"/>
      <c r="BE20" s="13"/>
      <c r="BF20" s="92">
        <f>SUM(E20:AU20)</f>
        <v>0</v>
      </c>
      <c r="BG20" s="40"/>
      <c r="BH20" s="7"/>
    </row>
    <row r="21" spans="1:60" ht="12.75" customHeight="1" hidden="1">
      <c r="A21" s="110"/>
      <c r="B21" s="117"/>
      <c r="C21" s="117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15"/>
      <c r="V21" s="12"/>
      <c r="W21" s="12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56"/>
      <c r="AT21" s="56"/>
      <c r="AU21" s="15"/>
      <c r="AV21" s="16"/>
      <c r="AW21" s="16"/>
      <c r="AX21" s="16"/>
      <c r="AY21" s="16"/>
      <c r="AZ21" s="16"/>
      <c r="BA21" s="16"/>
      <c r="BB21" s="16"/>
      <c r="BC21" s="16"/>
      <c r="BD21" s="16"/>
      <c r="BE21" s="13"/>
      <c r="BF21" s="92"/>
      <c r="BG21" s="40">
        <f>SUM(E21:BF21)</f>
        <v>0</v>
      </c>
      <c r="BH21" s="7"/>
    </row>
    <row r="22" spans="1:60" ht="0.75" customHeight="1" hidden="1">
      <c r="A22" s="110"/>
      <c r="B22" s="116"/>
      <c r="C22" s="116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15"/>
      <c r="V22" s="12"/>
      <c r="W22" s="12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6"/>
      <c r="AT22" s="56"/>
      <c r="AU22" s="15"/>
      <c r="AV22" s="16"/>
      <c r="AW22" s="16"/>
      <c r="AX22" s="16"/>
      <c r="AY22" s="16"/>
      <c r="AZ22" s="16"/>
      <c r="BA22" s="16"/>
      <c r="BB22" s="16"/>
      <c r="BC22" s="16"/>
      <c r="BD22" s="16"/>
      <c r="BE22" s="13"/>
      <c r="BF22" s="92">
        <f>SUM(E22:AS22)</f>
        <v>0</v>
      </c>
      <c r="BG22" s="40"/>
      <c r="BH22" s="7"/>
    </row>
    <row r="23" spans="1:60" ht="0.75" customHeight="1" hidden="1">
      <c r="A23" s="110"/>
      <c r="B23" s="117"/>
      <c r="C23" s="117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15"/>
      <c r="V23" s="12"/>
      <c r="W23" s="12"/>
      <c r="X23" s="81">
        <v>1</v>
      </c>
      <c r="Y23" s="81">
        <v>1</v>
      </c>
      <c r="Z23" s="81">
        <v>1</v>
      </c>
      <c r="AA23" s="81">
        <v>1</v>
      </c>
      <c r="AB23" s="81">
        <v>1</v>
      </c>
      <c r="AC23" s="81">
        <v>1</v>
      </c>
      <c r="AD23" s="75">
        <v>1</v>
      </c>
      <c r="AE23" s="75">
        <v>1</v>
      </c>
      <c r="AF23" s="75">
        <v>1</v>
      </c>
      <c r="AG23" s="75">
        <v>1</v>
      </c>
      <c r="AH23" s="81">
        <v>1</v>
      </c>
      <c r="AI23" s="81">
        <v>1</v>
      </c>
      <c r="AJ23" s="81">
        <v>1</v>
      </c>
      <c r="AK23" s="81">
        <v>1</v>
      </c>
      <c r="AL23" s="75">
        <v>1</v>
      </c>
      <c r="AM23" s="81">
        <v>1</v>
      </c>
      <c r="AN23" s="81">
        <v>1</v>
      </c>
      <c r="AO23" s="81">
        <v>1</v>
      </c>
      <c r="AP23" s="81">
        <v>1</v>
      </c>
      <c r="AQ23" s="81">
        <v>1</v>
      </c>
      <c r="AR23" s="81">
        <v>1</v>
      </c>
      <c r="AS23" s="56"/>
      <c r="AT23" s="56"/>
      <c r="AU23" s="15"/>
      <c r="AV23" s="16"/>
      <c r="AW23" s="16"/>
      <c r="AX23" s="16"/>
      <c r="AY23" s="16"/>
      <c r="AZ23" s="16"/>
      <c r="BA23" s="16"/>
      <c r="BB23" s="16"/>
      <c r="BC23" s="16"/>
      <c r="BD23" s="16"/>
      <c r="BE23" s="13"/>
      <c r="BF23" s="92"/>
      <c r="BG23" s="40">
        <f>SUM(E23:AS23)</f>
        <v>21</v>
      </c>
      <c r="BH23" s="7"/>
    </row>
    <row r="24" spans="1:60" ht="14.25" customHeight="1">
      <c r="A24" s="110"/>
      <c r="B24" s="116" t="s">
        <v>95</v>
      </c>
      <c r="C24" s="116" t="s">
        <v>46</v>
      </c>
      <c r="D24" s="75" t="s">
        <v>30</v>
      </c>
      <c r="E24" s="75">
        <v>3</v>
      </c>
      <c r="F24" s="75">
        <v>4</v>
      </c>
      <c r="G24" s="75">
        <v>3</v>
      </c>
      <c r="H24" s="75">
        <v>3</v>
      </c>
      <c r="I24" s="75">
        <v>4</v>
      </c>
      <c r="J24" s="75">
        <v>3</v>
      </c>
      <c r="K24" s="75">
        <v>3</v>
      </c>
      <c r="L24" s="75">
        <v>3</v>
      </c>
      <c r="M24" s="75">
        <v>4</v>
      </c>
      <c r="N24" s="75">
        <v>3</v>
      </c>
      <c r="O24" s="75">
        <v>3</v>
      </c>
      <c r="P24" s="75">
        <v>3</v>
      </c>
      <c r="Q24" s="75">
        <v>3</v>
      </c>
      <c r="R24" s="75">
        <v>3</v>
      </c>
      <c r="S24" s="75">
        <v>3</v>
      </c>
      <c r="T24" s="75">
        <v>3</v>
      </c>
      <c r="U24" s="15"/>
      <c r="V24" s="12"/>
      <c r="W24" s="12"/>
      <c r="X24" s="81">
        <v>2</v>
      </c>
      <c r="Y24" s="81">
        <v>1</v>
      </c>
      <c r="Z24" s="81">
        <v>1</v>
      </c>
      <c r="AA24" s="81">
        <v>1</v>
      </c>
      <c r="AB24" s="81">
        <v>2</v>
      </c>
      <c r="AC24" s="81">
        <v>1</v>
      </c>
      <c r="AD24" s="81">
        <v>2</v>
      </c>
      <c r="AE24" s="81">
        <v>1</v>
      </c>
      <c r="AF24" s="81">
        <v>1</v>
      </c>
      <c r="AG24" s="81">
        <v>1</v>
      </c>
      <c r="AH24" s="81">
        <v>2</v>
      </c>
      <c r="AI24" s="81">
        <v>1</v>
      </c>
      <c r="AJ24" s="81">
        <v>2</v>
      </c>
      <c r="AK24" s="81">
        <v>1</v>
      </c>
      <c r="AL24" s="81">
        <v>2</v>
      </c>
      <c r="AM24" s="81">
        <v>1</v>
      </c>
      <c r="AN24" s="81">
        <v>2</v>
      </c>
      <c r="AO24" s="81">
        <v>1</v>
      </c>
      <c r="AP24" s="81">
        <v>2</v>
      </c>
      <c r="AQ24" s="81">
        <v>1</v>
      </c>
      <c r="AR24" s="81">
        <v>2</v>
      </c>
      <c r="AS24" s="56"/>
      <c r="AT24" s="56"/>
      <c r="AU24" s="15"/>
      <c r="AV24" s="16"/>
      <c r="AW24" s="16"/>
      <c r="AX24" s="16"/>
      <c r="AY24" s="16"/>
      <c r="AZ24" s="16"/>
      <c r="BA24" s="16"/>
      <c r="BB24" s="16"/>
      <c r="BC24" s="16"/>
      <c r="BD24" s="16"/>
      <c r="BE24" s="13"/>
      <c r="BF24" s="92">
        <f>E24+F24+G24+H24+I24+J24+K24+L24+M24+N24+O24+P24+Q24+R24+S24+T24+U24+X24+Y24+Z24+AA24+AB24+AC24+AD24+AE24+AF24+AG24+AH24+AI24+AJ24+AK24+AL24+AM24+AN24+AO24+AP24+AQ24+AR24+AS24+AT24+AU24</f>
        <v>81</v>
      </c>
      <c r="BG24" s="40"/>
      <c r="BH24" s="46"/>
    </row>
    <row r="25" spans="1:60" ht="12.75" customHeight="1" hidden="1">
      <c r="A25" s="110"/>
      <c r="B25" s="117"/>
      <c r="C25" s="117"/>
      <c r="D25" s="75" t="s">
        <v>31</v>
      </c>
      <c r="E25" s="75">
        <v>1</v>
      </c>
      <c r="F25" s="75">
        <v>1</v>
      </c>
      <c r="G25" s="75">
        <v>1</v>
      </c>
      <c r="H25" s="75">
        <v>1</v>
      </c>
      <c r="I25" s="75">
        <v>1</v>
      </c>
      <c r="J25" s="75">
        <v>1</v>
      </c>
      <c r="K25" s="75">
        <v>1</v>
      </c>
      <c r="L25" s="75">
        <v>1</v>
      </c>
      <c r="M25" s="75">
        <v>1</v>
      </c>
      <c r="N25" s="75">
        <v>1</v>
      </c>
      <c r="O25" s="75">
        <v>1</v>
      </c>
      <c r="P25" s="75">
        <v>1</v>
      </c>
      <c r="Q25" s="75">
        <v>1</v>
      </c>
      <c r="R25" s="75">
        <v>1</v>
      </c>
      <c r="S25" s="75">
        <v>1</v>
      </c>
      <c r="T25" s="75">
        <v>1</v>
      </c>
      <c r="U25" s="15"/>
      <c r="V25" s="12"/>
      <c r="W25" s="12"/>
      <c r="X25" s="81">
        <v>2</v>
      </c>
      <c r="Y25" s="81">
        <v>2</v>
      </c>
      <c r="Z25" s="81">
        <v>1</v>
      </c>
      <c r="AA25" s="81">
        <v>2</v>
      </c>
      <c r="AB25" s="81">
        <v>2</v>
      </c>
      <c r="AC25" s="81">
        <v>2</v>
      </c>
      <c r="AD25" s="81">
        <v>1</v>
      </c>
      <c r="AE25" s="81">
        <v>2</v>
      </c>
      <c r="AF25" s="81">
        <v>1</v>
      </c>
      <c r="AG25" s="81">
        <v>2</v>
      </c>
      <c r="AH25" s="81">
        <v>2</v>
      </c>
      <c r="AI25" s="81">
        <v>2</v>
      </c>
      <c r="AJ25" s="81">
        <v>1</v>
      </c>
      <c r="AK25" s="81">
        <v>2</v>
      </c>
      <c r="AL25" s="81">
        <v>1</v>
      </c>
      <c r="AM25" s="81">
        <v>2</v>
      </c>
      <c r="AN25" s="81">
        <v>2</v>
      </c>
      <c r="AO25" s="81">
        <v>2</v>
      </c>
      <c r="AP25" s="81">
        <v>1</v>
      </c>
      <c r="AQ25" s="81">
        <v>2</v>
      </c>
      <c r="AR25" s="81">
        <v>1</v>
      </c>
      <c r="AS25" s="56"/>
      <c r="AT25" s="56"/>
      <c r="AU25" s="15"/>
      <c r="AV25" s="16"/>
      <c r="AW25" s="16"/>
      <c r="AX25" s="16"/>
      <c r="AY25" s="16"/>
      <c r="AZ25" s="16"/>
      <c r="BA25" s="16"/>
      <c r="BB25" s="16"/>
      <c r="BC25" s="16"/>
      <c r="BD25" s="16"/>
      <c r="BE25" s="13"/>
      <c r="BF25" s="92"/>
      <c r="BG25" s="40">
        <f>E25++F25+G25+H25+I25+J25+K25+L25+M25+N25+O25+P25+Q25+R25+S25+T25+U25+X25+Y25+Z25+AA25+AB25+AC25+AD25+AE25+AF25+AG25+AH25+AI25+AJ25+AK25+AL25+AM25+AN25+AO25+AP25+AQ25+AR25+AS25</f>
        <v>51</v>
      </c>
      <c r="BH25" s="46"/>
    </row>
    <row r="26" spans="1:60" ht="12.75" hidden="1">
      <c r="A26" s="110"/>
      <c r="B26" s="116"/>
      <c r="C26" s="116"/>
      <c r="D26" s="75" t="s">
        <v>30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15"/>
      <c r="V26" s="12"/>
      <c r="W26" s="12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56"/>
      <c r="AT26" s="56"/>
      <c r="AU26" s="15"/>
      <c r="AV26" s="16"/>
      <c r="AW26" s="16"/>
      <c r="AX26" s="16"/>
      <c r="AY26" s="16"/>
      <c r="AZ26" s="16"/>
      <c r="BA26" s="16"/>
      <c r="BB26" s="16"/>
      <c r="BC26" s="16"/>
      <c r="BD26" s="16"/>
      <c r="BE26" s="13"/>
      <c r="BF26" s="92">
        <f>E26+F26+G26+H26+I26+J26+K26+L26+M26+N26+O26+P26+Q26+R26+S26+T26+U26+X26+Y26+Z26+AA26+AB26+AC26+AD26+AE26+AF26+AG26+AH26+AI26+AJ26+AK26+AL26+AM26+AN26+AO26+AP26+AQ26+AR26+AS26+AT26+AU26</f>
        <v>0</v>
      </c>
      <c r="BG26" s="40"/>
      <c r="BH26" s="46"/>
    </row>
    <row r="27" spans="1:60" ht="0.75" customHeight="1" hidden="1">
      <c r="A27" s="110"/>
      <c r="B27" s="117"/>
      <c r="C27" s="117"/>
      <c r="D27" s="75" t="s">
        <v>31</v>
      </c>
      <c r="E27" s="75">
        <v>2</v>
      </c>
      <c r="F27" s="75">
        <v>1</v>
      </c>
      <c r="G27" s="75">
        <v>1</v>
      </c>
      <c r="H27" s="75">
        <v>1</v>
      </c>
      <c r="I27" s="75">
        <v>1</v>
      </c>
      <c r="J27" s="75">
        <v>1</v>
      </c>
      <c r="K27" s="75">
        <v>1</v>
      </c>
      <c r="L27" s="75">
        <v>1</v>
      </c>
      <c r="M27" s="75">
        <v>1</v>
      </c>
      <c r="N27" s="75">
        <v>1</v>
      </c>
      <c r="O27" s="75">
        <v>1</v>
      </c>
      <c r="P27" s="75">
        <v>1</v>
      </c>
      <c r="Q27" s="75">
        <v>1</v>
      </c>
      <c r="R27" s="75">
        <v>1</v>
      </c>
      <c r="S27" s="75">
        <v>1</v>
      </c>
      <c r="T27" s="75">
        <v>1</v>
      </c>
      <c r="U27" s="15"/>
      <c r="V27" s="12"/>
      <c r="W27" s="12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56"/>
      <c r="AT27" s="56"/>
      <c r="AU27" s="15"/>
      <c r="AV27" s="16"/>
      <c r="AW27" s="16"/>
      <c r="AX27" s="16"/>
      <c r="AY27" s="16"/>
      <c r="AZ27" s="16"/>
      <c r="BA27" s="16"/>
      <c r="BB27" s="16"/>
      <c r="BC27" s="16"/>
      <c r="BD27" s="16"/>
      <c r="BE27" s="13"/>
      <c r="BF27" s="92"/>
      <c r="BG27" s="40">
        <f>E27+F27+G27+H27+I27+J27+K27+L27+M27+N27+O27+P27+Q27+R27+S27+T27+U27+X27+Y27+Z27+AA27+AB27+AC27+AD27+AE27+AF27+AG27+AH27+AI27+AJ27+AK27+AL27+AM27+AN27+AO27+AP27+AQ27+AR27+AS27</f>
        <v>17</v>
      </c>
      <c r="BH27" s="46"/>
    </row>
    <row r="28" spans="1:60" ht="11.25" customHeight="1" hidden="1">
      <c r="A28" s="110"/>
      <c r="B28" s="116"/>
      <c r="C28" s="116"/>
      <c r="D28" s="75" t="s">
        <v>30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15"/>
      <c r="V28" s="12"/>
      <c r="W28" s="12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56"/>
      <c r="AT28" s="56"/>
      <c r="AU28" s="15"/>
      <c r="AV28" s="16"/>
      <c r="AW28" s="16"/>
      <c r="AX28" s="16"/>
      <c r="AY28" s="16"/>
      <c r="AZ28" s="16"/>
      <c r="BA28" s="16"/>
      <c r="BB28" s="16"/>
      <c r="BC28" s="16"/>
      <c r="BD28" s="16"/>
      <c r="BE28" s="13"/>
      <c r="BF28" s="92">
        <f>E28+F28+G28+H28+I28+J28+K28+L28+M28+N28+O28+P28+Q28+R28+S28+T28+U28+X28+Y28+Z28+AA28+AB28+AC28+AD28+AE28+AF28+AG28+AH28+AI28+AJ28+AK28+AL28+AM28+AN28+AO28+AP28+AQ28+AR28+AS28+AT28+AU28</f>
        <v>0</v>
      </c>
      <c r="BG28" s="40"/>
      <c r="BH28" s="46"/>
    </row>
    <row r="29" spans="1:59" ht="0.75" customHeight="1" hidden="1">
      <c r="A29" s="110"/>
      <c r="B29" s="117"/>
      <c r="C29" s="117"/>
      <c r="D29" s="75" t="s">
        <v>31</v>
      </c>
      <c r="E29" s="75">
        <v>1</v>
      </c>
      <c r="F29" s="75">
        <v>1</v>
      </c>
      <c r="G29" s="75">
        <v>2</v>
      </c>
      <c r="H29" s="75">
        <v>1</v>
      </c>
      <c r="I29" s="75">
        <v>1</v>
      </c>
      <c r="J29" s="75">
        <v>1</v>
      </c>
      <c r="K29" s="75">
        <v>1</v>
      </c>
      <c r="L29" s="75">
        <v>1</v>
      </c>
      <c r="M29" s="75">
        <v>1</v>
      </c>
      <c r="N29" s="75">
        <v>1</v>
      </c>
      <c r="O29" s="75">
        <v>1</v>
      </c>
      <c r="P29" s="75">
        <v>1</v>
      </c>
      <c r="Q29" s="75">
        <v>1</v>
      </c>
      <c r="R29" s="75">
        <v>1</v>
      </c>
      <c r="S29" s="75">
        <v>1</v>
      </c>
      <c r="T29" s="75">
        <v>1</v>
      </c>
      <c r="U29" s="15"/>
      <c r="V29" s="12"/>
      <c r="W29" s="12"/>
      <c r="X29" s="81"/>
      <c r="Y29" s="81"/>
      <c r="Z29" s="81"/>
      <c r="AA29" s="81"/>
      <c r="AB29" s="81"/>
      <c r="AC29" s="81"/>
      <c r="AD29" s="75"/>
      <c r="AE29" s="75"/>
      <c r="AF29" s="75"/>
      <c r="AG29" s="75"/>
      <c r="AH29" s="81"/>
      <c r="AI29" s="81"/>
      <c r="AJ29" s="81"/>
      <c r="AK29" s="81"/>
      <c r="AL29" s="75"/>
      <c r="AM29" s="81"/>
      <c r="AN29" s="81"/>
      <c r="AO29" s="81"/>
      <c r="AP29" s="81"/>
      <c r="AQ29" s="81"/>
      <c r="AR29" s="82"/>
      <c r="AS29" s="56"/>
      <c r="AT29" s="56"/>
      <c r="AU29" s="15"/>
      <c r="AV29" s="16"/>
      <c r="AW29" s="16"/>
      <c r="AX29" s="16"/>
      <c r="AY29" s="16"/>
      <c r="AZ29" s="16"/>
      <c r="BA29" s="16"/>
      <c r="BB29" s="16"/>
      <c r="BC29" s="16"/>
      <c r="BD29" s="16"/>
      <c r="BE29" s="13"/>
      <c r="BF29" s="92"/>
      <c r="BG29" s="40">
        <f>E29+F29+G29+H29+I29+J29+K29+L29+M29+N29+O29+P29+Q29+R29+S29+T29+U29+X29+Y29+Z29+AA29+AB29+AC29+AD29+AE29+AF29+AG29+AH29+AI29+AJ29+AK29+AL29+AM29+AN29+AO29+AP29+AQ29+AR29+AS29</f>
        <v>17</v>
      </c>
    </row>
    <row r="30" spans="1:60" ht="11.25" customHeight="1">
      <c r="A30" s="110"/>
      <c r="B30" s="116" t="s">
        <v>96</v>
      </c>
      <c r="C30" s="116" t="s">
        <v>44</v>
      </c>
      <c r="D30" s="75" t="s">
        <v>30</v>
      </c>
      <c r="E30" s="75">
        <v>4</v>
      </c>
      <c r="F30" s="75">
        <v>3</v>
      </c>
      <c r="G30" s="75">
        <v>4</v>
      </c>
      <c r="H30" s="75">
        <v>3</v>
      </c>
      <c r="I30" s="75">
        <v>4</v>
      </c>
      <c r="J30" s="75">
        <v>3</v>
      </c>
      <c r="K30" s="75">
        <v>3</v>
      </c>
      <c r="L30" s="75">
        <v>4</v>
      </c>
      <c r="M30" s="75">
        <v>3</v>
      </c>
      <c r="N30" s="75">
        <v>3</v>
      </c>
      <c r="O30" s="75">
        <v>3</v>
      </c>
      <c r="P30" s="75">
        <v>3</v>
      </c>
      <c r="Q30" s="75">
        <v>3</v>
      </c>
      <c r="R30" s="75">
        <v>3</v>
      </c>
      <c r="S30" s="75">
        <v>3</v>
      </c>
      <c r="T30" s="75">
        <v>3</v>
      </c>
      <c r="U30" s="15"/>
      <c r="V30" s="12"/>
      <c r="W30" s="12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56"/>
      <c r="AT30" s="56"/>
      <c r="AU30" s="15"/>
      <c r="AV30" s="16"/>
      <c r="AW30" s="16"/>
      <c r="AX30" s="16"/>
      <c r="AY30" s="16"/>
      <c r="AZ30" s="16"/>
      <c r="BA30" s="16"/>
      <c r="BB30" s="16"/>
      <c r="BC30" s="16"/>
      <c r="BD30" s="16"/>
      <c r="BE30" s="13"/>
      <c r="BF30" s="92">
        <f>E30+F30+G30+H30+I30+J30+K30+L30+M30+N30+O30+P30+Q30+R30+S30+T30+U30+X30+Y30+Z30+AA30+AB30+AC30+AD30+AE30+AF30+AG30+AH30+AI30+AJ30+AK30+AL30+AM30+AN30+AO30+AP30+AQ30+AR30+AS30+AT30+AU30</f>
        <v>52</v>
      </c>
      <c r="BG30" s="40"/>
      <c r="BH30" s="46"/>
    </row>
    <row r="31" spans="1:60" ht="12.75" customHeight="1" hidden="1">
      <c r="A31" s="110"/>
      <c r="B31" s="117"/>
      <c r="C31" s="117"/>
      <c r="D31" s="75" t="s">
        <v>31</v>
      </c>
      <c r="E31" s="75">
        <v>2</v>
      </c>
      <c r="F31" s="75">
        <v>1</v>
      </c>
      <c r="G31" s="75">
        <v>2</v>
      </c>
      <c r="H31" s="75">
        <v>1</v>
      </c>
      <c r="I31" s="75">
        <v>2</v>
      </c>
      <c r="J31" s="75">
        <v>1</v>
      </c>
      <c r="K31" s="75">
        <v>2</v>
      </c>
      <c r="L31" s="75">
        <v>1</v>
      </c>
      <c r="M31" s="75">
        <v>2</v>
      </c>
      <c r="N31" s="75">
        <v>1</v>
      </c>
      <c r="O31" s="75">
        <v>2</v>
      </c>
      <c r="P31" s="75">
        <v>1</v>
      </c>
      <c r="Q31" s="75">
        <v>2</v>
      </c>
      <c r="R31" s="75">
        <v>1</v>
      </c>
      <c r="S31" s="75">
        <v>2</v>
      </c>
      <c r="T31" s="75">
        <v>1</v>
      </c>
      <c r="U31" s="15"/>
      <c r="V31" s="12"/>
      <c r="W31" s="12"/>
      <c r="X31" s="81">
        <v>2</v>
      </c>
      <c r="Y31" s="81">
        <v>1</v>
      </c>
      <c r="Z31" s="81">
        <v>2</v>
      </c>
      <c r="AA31" s="81">
        <v>1</v>
      </c>
      <c r="AB31" s="81">
        <v>2</v>
      </c>
      <c r="AC31" s="75">
        <v>1</v>
      </c>
      <c r="AD31" s="75">
        <v>2</v>
      </c>
      <c r="AE31" s="75">
        <v>1</v>
      </c>
      <c r="AF31" s="75">
        <v>2</v>
      </c>
      <c r="AG31" s="81">
        <v>1</v>
      </c>
      <c r="AH31" s="81">
        <v>2</v>
      </c>
      <c r="AI31" s="81">
        <v>1</v>
      </c>
      <c r="AJ31" s="81">
        <v>2</v>
      </c>
      <c r="AK31" s="75">
        <v>1</v>
      </c>
      <c r="AL31" s="81">
        <v>2</v>
      </c>
      <c r="AM31" s="81">
        <v>1</v>
      </c>
      <c r="AN31" s="81">
        <v>2</v>
      </c>
      <c r="AO31" s="81">
        <v>1</v>
      </c>
      <c r="AP31" s="81">
        <v>2</v>
      </c>
      <c r="AQ31" s="81">
        <v>1</v>
      </c>
      <c r="AR31" s="81">
        <v>2</v>
      </c>
      <c r="AS31" s="56"/>
      <c r="AT31" s="56"/>
      <c r="AU31" s="15"/>
      <c r="AV31" s="16"/>
      <c r="AW31" s="16"/>
      <c r="AX31" s="16"/>
      <c r="AY31" s="16"/>
      <c r="AZ31" s="16"/>
      <c r="BA31" s="16"/>
      <c r="BB31" s="16"/>
      <c r="BC31" s="16"/>
      <c r="BD31" s="16"/>
      <c r="BE31" s="13"/>
      <c r="BF31" s="92"/>
      <c r="BG31" s="40">
        <f>E31+F31+G31+H31+I31+J31+K31+L31+M31+N31+O31+P31+Q31+R31+S31+T31+U31+X31+Y31+Z31+AA31+AB31+AC31+AD31+AE31+AF31+AG31+AH31+AI31+AJ31+AK31+AL31+AM31+AN31+AO31+AP31+AQ31+AR31+AS31</f>
        <v>56</v>
      </c>
      <c r="BH31" s="46"/>
    </row>
    <row r="32" spans="1:59" ht="0.75" customHeight="1" hidden="1">
      <c r="A32" s="110"/>
      <c r="B32" s="116"/>
      <c r="C32" s="116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48"/>
      <c r="V32" s="32"/>
      <c r="W32" s="32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57"/>
      <c r="AT32" s="57"/>
      <c r="AU32" s="48"/>
      <c r="AV32" s="33"/>
      <c r="AW32" s="33"/>
      <c r="AX32" s="33"/>
      <c r="AY32" s="33"/>
      <c r="AZ32" s="33"/>
      <c r="BA32" s="33"/>
      <c r="BB32" s="33"/>
      <c r="BC32" s="33"/>
      <c r="BD32" s="33"/>
      <c r="BE32" s="34"/>
      <c r="BF32" s="93">
        <f>X32+Y32+Z32+AA32+AB32+AC32+AD32+AE32+AF32+AG32+AH32+AI32+AJ32+AK32+AL32+AM32+AN32+AO32+AP32+AQ32+AR32+AS32+E32+F32+G32+H32+I32+J32+K32+L32+M32+N32+O32+P32+Q32+R32+S32+T32+U32+AT32+AU32</f>
        <v>0</v>
      </c>
      <c r="BG32" s="40"/>
    </row>
    <row r="33" spans="1:59" ht="1.5" customHeight="1" hidden="1">
      <c r="A33" s="110"/>
      <c r="B33" s="117"/>
      <c r="C33" s="124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15"/>
      <c r="V33" s="12"/>
      <c r="W33" s="12"/>
      <c r="X33" s="81"/>
      <c r="Y33" s="81">
        <v>1</v>
      </c>
      <c r="Z33" s="81">
        <v>1</v>
      </c>
      <c r="AA33" s="81">
        <v>1</v>
      </c>
      <c r="AB33" s="81"/>
      <c r="AC33" s="81">
        <v>1</v>
      </c>
      <c r="AD33" s="75">
        <v>1</v>
      </c>
      <c r="AE33" s="75">
        <v>1</v>
      </c>
      <c r="AF33" s="75">
        <v>1</v>
      </c>
      <c r="AG33" s="75">
        <v>1</v>
      </c>
      <c r="AH33" s="81">
        <v>1</v>
      </c>
      <c r="AI33" s="81">
        <v>1</v>
      </c>
      <c r="AJ33" s="81">
        <v>1</v>
      </c>
      <c r="AK33" s="81">
        <v>1</v>
      </c>
      <c r="AL33" s="75">
        <v>1</v>
      </c>
      <c r="AM33" s="81">
        <v>1</v>
      </c>
      <c r="AN33" s="81">
        <v>1</v>
      </c>
      <c r="AO33" s="81">
        <v>1</v>
      </c>
      <c r="AP33" s="81">
        <v>1</v>
      </c>
      <c r="AQ33" s="81">
        <v>1</v>
      </c>
      <c r="AR33" s="82">
        <v>1</v>
      </c>
      <c r="AS33" s="56"/>
      <c r="AT33" s="56"/>
      <c r="AU33" s="15"/>
      <c r="AV33" s="16"/>
      <c r="AW33" s="16"/>
      <c r="AX33" s="16"/>
      <c r="AY33" s="16"/>
      <c r="AZ33" s="16"/>
      <c r="BA33" s="16"/>
      <c r="BB33" s="16"/>
      <c r="BC33" s="16"/>
      <c r="BD33" s="16"/>
      <c r="BE33" s="13"/>
      <c r="BF33" s="92"/>
      <c r="BG33" s="40">
        <f>E33+F33+G33+H33+I33+J33+K33+L33+M33+N33+O33+P33+Q33+R33+S33+T33+U33+X33+Y33+Z33+AA33+AB33+AC33+AD33+AE33+AF33+AG33+AH33+AI33+AJ33+AK33+AL33+AM33+AN33+AO33+AP33+AQ33+AR33+AS33</f>
        <v>19</v>
      </c>
    </row>
    <row r="34" spans="1:59" ht="13.5" customHeight="1">
      <c r="A34" s="110"/>
      <c r="B34" s="116" t="s">
        <v>97</v>
      </c>
      <c r="C34" s="116" t="s">
        <v>47</v>
      </c>
      <c r="D34" s="75" t="s">
        <v>30</v>
      </c>
      <c r="E34" s="86">
        <v>2</v>
      </c>
      <c r="F34" s="87">
        <v>3</v>
      </c>
      <c r="G34" s="87">
        <v>2</v>
      </c>
      <c r="H34" s="87">
        <v>3</v>
      </c>
      <c r="I34" s="87">
        <v>2</v>
      </c>
      <c r="J34" s="87">
        <v>3</v>
      </c>
      <c r="K34" s="87">
        <v>3</v>
      </c>
      <c r="L34" s="87">
        <v>2</v>
      </c>
      <c r="M34" s="87">
        <v>2</v>
      </c>
      <c r="N34" s="87">
        <v>3</v>
      </c>
      <c r="O34" s="87">
        <v>2</v>
      </c>
      <c r="P34" s="87">
        <v>3</v>
      </c>
      <c r="Q34" s="87">
        <v>2</v>
      </c>
      <c r="R34" s="87">
        <v>3</v>
      </c>
      <c r="S34" s="87">
        <v>2</v>
      </c>
      <c r="T34" s="87">
        <v>2</v>
      </c>
      <c r="U34" s="49"/>
      <c r="V34" s="12"/>
      <c r="W34" s="12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58"/>
      <c r="AT34" s="56"/>
      <c r="AU34" s="15"/>
      <c r="AV34" s="16"/>
      <c r="AW34" s="16"/>
      <c r="AX34" s="16"/>
      <c r="AY34" s="16"/>
      <c r="AZ34" s="16"/>
      <c r="BA34" s="16"/>
      <c r="BB34" s="16"/>
      <c r="BC34" s="16"/>
      <c r="BD34" s="16"/>
      <c r="BE34" s="13"/>
      <c r="BF34" s="92">
        <f>E34+F34+G34+H34+I34+J34+K34+L34+M34+N34+O34+P34+Q34+R34+S34+T34+U34+X34+Y34+Z34+AA34+AB34+AC34+AD34+AE34+AF34+AG34+AH34+AI34+AJ34+AK34+AL34+AM34+AN34+AO34+AP34+AQ34+AR34+AS34+AT34+AU34</f>
        <v>39</v>
      </c>
      <c r="BG34" s="40"/>
    </row>
    <row r="35" spans="1:59" ht="0.75" customHeight="1" hidden="1">
      <c r="A35" s="110"/>
      <c r="B35" s="117"/>
      <c r="C35" s="124"/>
      <c r="D35" s="88" t="s">
        <v>31</v>
      </c>
      <c r="E35" s="88">
        <v>1</v>
      </c>
      <c r="F35" s="88">
        <v>1</v>
      </c>
      <c r="G35" s="88">
        <v>1</v>
      </c>
      <c r="H35" s="88">
        <v>1</v>
      </c>
      <c r="I35" s="88">
        <v>1</v>
      </c>
      <c r="J35" s="88">
        <v>1</v>
      </c>
      <c r="K35" s="88">
        <v>1</v>
      </c>
      <c r="L35" s="88">
        <v>1</v>
      </c>
      <c r="M35" s="88">
        <v>1</v>
      </c>
      <c r="N35" s="88">
        <v>1</v>
      </c>
      <c r="O35" s="88">
        <v>1</v>
      </c>
      <c r="P35" s="88">
        <v>1</v>
      </c>
      <c r="Q35" s="88">
        <v>1</v>
      </c>
      <c r="R35" s="88">
        <v>1</v>
      </c>
      <c r="S35" s="88">
        <v>1</v>
      </c>
      <c r="T35" s="88">
        <v>1</v>
      </c>
      <c r="U35" s="50"/>
      <c r="V35" s="27"/>
      <c r="W35" s="27"/>
      <c r="X35" s="26">
        <v>1</v>
      </c>
      <c r="Y35" s="26">
        <v>2</v>
      </c>
      <c r="Z35" s="26">
        <v>1</v>
      </c>
      <c r="AA35" s="26">
        <v>2</v>
      </c>
      <c r="AB35" s="26">
        <v>1</v>
      </c>
      <c r="AC35" s="26">
        <v>2</v>
      </c>
      <c r="AD35" s="26">
        <v>1</v>
      </c>
      <c r="AE35" s="26">
        <v>2</v>
      </c>
      <c r="AF35" s="26">
        <v>1</v>
      </c>
      <c r="AG35" s="26">
        <v>2</v>
      </c>
      <c r="AH35" s="26">
        <v>1</v>
      </c>
      <c r="AI35" s="26">
        <v>2</v>
      </c>
      <c r="AJ35" s="26">
        <v>1</v>
      </c>
      <c r="AK35" s="26">
        <v>2</v>
      </c>
      <c r="AL35" s="26">
        <v>1</v>
      </c>
      <c r="AM35" s="26">
        <v>2</v>
      </c>
      <c r="AN35" s="26">
        <v>1</v>
      </c>
      <c r="AO35" s="26">
        <v>2</v>
      </c>
      <c r="AP35" s="26">
        <v>1</v>
      </c>
      <c r="AQ35" s="26">
        <v>2</v>
      </c>
      <c r="AR35" s="26">
        <v>1</v>
      </c>
      <c r="AS35" s="56"/>
      <c r="AT35" s="56"/>
      <c r="AU35" s="15"/>
      <c r="AV35" s="16"/>
      <c r="AW35" s="16"/>
      <c r="AX35" s="16"/>
      <c r="AY35" s="16"/>
      <c r="AZ35" s="16"/>
      <c r="BA35" s="16"/>
      <c r="BB35" s="16"/>
      <c r="BC35" s="16"/>
      <c r="BD35" s="16"/>
      <c r="BE35" s="13"/>
      <c r="BF35" s="92"/>
      <c r="BG35" s="42">
        <f>SUM(E35:BF35)</f>
        <v>47</v>
      </c>
    </row>
    <row r="36" spans="1:81" s="35" customFormat="1" ht="11.25" customHeight="1">
      <c r="A36" s="110"/>
      <c r="B36" s="116" t="s">
        <v>98</v>
      </c>
      <c r="C36" s="116" t="s">
        <v>45</v>
      </c>
      <c r="D36" s="75" t="s">
        <v>30</v>
      </c>
      <c r="E36" s="75">
        <v>4</v>
      </c>
      <c r="F36" s="75">
        <v>4</v>
      </c>
      <c r="G36" s="75">
        <v>4</v>
      </c>
      <c r="H36" s="75">
        <v>4</v>
      </c>
      <c r="I36" s="75">
        <v>4</v>
      </c>
      <c r="J36" s="75">
        <v>4</v>
      </c>
      <c r="K36" s="75">
        <v>4</v>
      </c>
      <c r="L36" s="75">
        <v>4</v>
      </c>
      <c r="M36" s="75">
        <v>4</v>
      </c>
      <c r="N36" s="75">
        <v>4</v>
      </c>
      <c r="O36" s="75">
        <v>4</v>
      </c>
      <c r="P36" s="75">
        <v>4</v>
      </c>
      <c r="Q36" s="75">
        <v>4</v>
      </c>
      <c r="R36" s="75">
        <v>4</v>
      </c>
      <c r="S36" s="75">
        <v>4</v>
      </c>
      <c r="T36" s="75">
        <v>6</v>
      </c>
      <c r="U36" s="15"/>
      <c r="V36" s="16"/>
      <c r="W36" s="16"/>
      <c r="X36" s="81">
        <v>1</v>
      </c>
      <c r="Y36" s="81">
        <v>2</v>
      </c>
      <c r="Z36" s="81">
        <v>2</v>
      </c>
      <c r="AA36" s="81">
        <v>2</v>
      </c>
      <c r="AB36" s="81">
        <v>2</v>
      </c>
      <c r="AC36" s="81">
        <v>2</v>
      </c>
      <c r="AD36" s="81">
        <v>1</v>
      </c>
      <c r="AE36" s="81">
        <v>2</v>
      </c>
      <c r="AF36" s="81">
        <v>2</v>
      </c>
      <c r="AG36" s="81">
        <v>1</v>
      </c>
      <c r="AH36" s="81">
        <v>2</v>
      </c>
      <c r="AI36" s="81">
        <v>1</v>
      </c>
      <c r="AJ36" s="81">
        <v>2</v>
      </c>
      <c r="AK36" s="81">
        <v>1</v>
      </c>
      <c r="AL36" s="81">
        <v>2</v>
      </c>
      <c r="AM36" s="81">
        <v>1</v>
      </c>
      <c r="AN36" s="81">
        <v>2</v>
      </c>
      <c r="AO36" s="81">
        <v>2</v>
      </c>
      <c r="AP36" s="81">
        <v>1</v>
      </c>
      <c r="AQ36" s="81">
        <v>2</v>
      </c>
      <c r="AR36" s="81">
        <v>1</v>
      </c>
      <c r="AS36" s="56"/>
      <c r="AT36" s="56"/>
      <c r="AU36" s="15"/>
      <c r="AV36" s="16"/>
      <c r="AW36" s="16"/>
      <c r="AX36" s="16"/>
      <c r="AY36" s="16"/>
      <c r="AZ36" s="16"/>
      <c r="BA36" s="16"/>
      <c r="BB36" s="16"/>
      <c r="BC36" s="16"/>
      <c r="BD36" s="16"/>
      <c r="BE36" s="13"/>
      <c r="BF36" s="92">
        <f>E36+F36+G36+H36+I36+J36+K36+L36+M36+N36+O36+P36+Q36+R36+S36+T36+U36+X36+Y36+Z36+AA36+AB36+AC36+AD36+AE36+AF36+AG36+AH36+AI36+AJ36+AK36+AL36+AM36+AN36+AO36+AP36+AQ36+AR36+AS36+AT36+AU36</f>
        <v>100</v>
      </c>
      <c r="BG36" s="40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</row>
    <row r="37" spans="1:59" s="36" customFormat="1" ht="0.75" customHeight="1" hidden="1">
      <c r="A37" s="110"/>
      <c r="B37" s="117"/>
      <c r="C37" s="117"/>
      <c r="D37" s="75" t="s">
        <v>31</v>
      </c>
      <c r="E37" s="75">
        <v>1</v>
      </c>
      <c r="F37" s="75">
        <v>1</v>
      </c>
      <c r="G37" s="75">
        <v>1</v>
      </c>
      <c r="H37" s="75">
        <v>1</v>
      </c>
      <c r="I37" s="75">
        <v>1</v>
      </c>
      <c r="J37" s="75">
        <v>1</v>
      </c>
      <c r="K37" s="75">
        <v>1</v>
      </c>
      <c r="L37" s="75">
        <v>1</v>
      </c>
      <c r="M37" s="75">
        <v>1</v>
      </c>
      <c r="N37" s="75">
        <v>1</v>
      </c>
      <c r="O37" s="75">
        <v>1</v>
      </c>
      <c r="P37" s="75">
        <v>1</v>
      </c>
      <c r="Q37" s="75">
        <v>1</v>
      </c>
      <c r="R37" s="75">
        <v>1</v>
      </c>
      <c r="S37" s="75">
        <v>1</v>
      </c>
      <c r="T37" s="75">
        <v>1</v>
      </c>
      <c r="U37" s="15"/>
      <c r="V37" s="12"/>
      <c r="W37" s="12"/>
      <c r="X37" s="81"/>
      <c r="Y37" s="81">
        <v>1</v>
      </c>
      <c r="Z37" s="81">
        <v>1</v>
      </c>
      <c r="AA37" s="81">
        <v>1</v>
      </c>
      <c r="AB37" s="81">
        <v>1</v>
      </c>
      <c r="AC37" s="81">
        <v>1</v>
      </c>
      <c r="AD37" s="81">
        <v>1</v>
      </c>
      <c r="AE37" s="81"/>
      <c r="AF37" s="81">
        <v>1</v>
      </c>
      <c r="AG37" s="81">
        <v>1</v>
      </c>
      <c r="AH37" s="81">
        <v>1</v>
      </c>
      <c r="AI37" s="81"/>
      <c r="AJ37" s="81">
        <v>1</v>
      </c>
      <c r="AK37" s="81">
        <v>1</v>
      </c>
      <c r="AL37" s="81">
        <v>1</v>
      </c>
      <c r="AM37" s="81">
        <v>1</v>
      </c>
      <c r="AN37" s="81"/>
      <c r="AO37" s="81">
        <v>1</v>
      </c>
      <c r="AP37" s="81">
        <v>1</v>
      </c>
      <c r="AQ37" s="81">
        <v>1</v>
      </c>
      <c r="AR37" s="81">
        <v>1</v>
      </c>
      <c r="AS37" s="59"/>
      <c r="AT37" s="59"/>
      <c r="AU37" s="50"/>
      <c r="AV37" s="28"/>
      <c r="AW37" s="28"/>
      <c r="AX37" s="28"/>
      <c r="AY37" s="28"/>
      <c r="AZ37" s="28"/>
      <c r="BA37" s="28"/>
      <c r="BB37" s="28"/>
      <c r="BC37" s="28"/>
      <c r="BD37" s="28"/>
      <c r="BE37" s="29"/>
      <c r="BF37" s="94"/>
      <c r="BG37" s="43">
        <f>E37+F37+G37+H37+I37+J37+K37+L37+M37+N37+O37+P37+Q37+R37+S37+T37+U37+X37+Y37+Z37+AA37+AB37+AC37+AD37+AE37+AF37+AG37+AH37+AI37+AJ37+AK37+AL37+AM37+AN37+AO37+AP37+AQ37+AR37+AS37</f>
        <v>33</v>
      </c>
    </row>
    <row r="38" spans="1:59" ht="13.5" customHeight="1" hidden="1">
      <c r="A38" s="110"/>
      <c r="B38" s="123"/>
      <c r="C38" s="121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48"/>
      <c r="V38" s="32"/>
      <c r="W38" s="32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57"/>
      <c r="AT38" s="56"/>
      <c r="AU38" s="15"/>
      <c r="AV38" s="16"/>
      <c r="AW38" s="16"/>
      <c r="AX38" s="16"/>
      <c r="AY38" s="16"/>
      <c r="AZ38" s="16"/>
      <c r="BA38" s="16"/>
      <c r="BB38" s="16"/>
      <c r="BC38" s="16"/>
      <c r="BD38" s="16"/>
      <c r="BE38" s="13"/>
      <c r="BF38" s="92">
        <f>E38+F38+G38+H38+I38+J38+K38+L38+M38+N38+O38+P38+Q38+R38+S38+T38+U38+X38+Y38+Z38+AA38+AB38+AC38+AD38+AE38+AF38+AG38+AH38+AI38+AJ38+AK38+AL38+AM38+AN38+AO38+AP38+AQ38+AR38+AS38</f>
        <v>0</v>
      </c>
      <c r="BG38" s="43"/>
    </row>
    <row r="39" spans="1:59" ht="9.75" customHeight="1" hidden="1">
      <c r="A39" s="110"/>
      <c r="B39" s="123"/>
      <c r="C39" s="122"/>
      <c r="D39" s="11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5"/>
      <c r="V39" s="12"/>
      <c r="W39" s="12"/>
      <c r="X39" s="17">
        <v>2</v>
      </c>
      <c r="Y39" s="17">
        <v>1</v>
      </c>
      <c r="Z39" s="17">
        <v>1</v>
      </c>
      <c r="AA39" s="17">
        <v>1</v>
      </c>
      <c r="AB39" s="17">
        <v>2</v>
      </c>
      <c r="AC39" s="17">
        <v>1</v>
      </c>
      <c r="AD39" s="18">
        <v>1</v>
      </c>
      <c r="AE39" s="18">
        <v>1</v>
      </c>
      <c r="AF39" s="18">
        <v>2</v>
      </c>
      <c r="AG39" s="18">
        <v>1</v>
      </c>
      <c r="AH39" s="17">
        <v>1</v>
      </c>
      <c r="AI39" s="17">
        <v>1</v>
      </c>
      <c r="AJ39" s="17">
        <v>2</v>
      </c>
      <c r="AK39" s="17">
        <v>1</v>
      </c>
      <c r="AL39" s="18">
        <v>1</v>
      </c>
      <c r="AM39" s="17">
        <v>1</v>
      </c>
      <c r="AN39" s="17">
        <v>2</v>
      </c>
      <c r="AO39" s="17">
        <v>1</v>
      </c>
      <c r="AP39" s="17">
        <v>1</v>
      </c>
      <c r="AQ39" s="17">
        <v>1</v>
      </c>
      <c r="AR39" s="19">
        <v>2</v>
      </c>
      <c r="AS39" s="56"/>
      <c r="AT39" s="57"/>
      <c r="AU39" s="48"/>
      <c r="AV39" s="33"/>
      <c r="AW39" s="33"/>
      <c r="AX39" s="33"/>
      <c r="AY39" s="33"/>
      <c r="AZ39" s="33"/>
      <c r="BA39" s="33"/>
      <c r="BB39" s="33"/>
      <c r="BC39" s="33"/>
      <c r="BD39" s="33"/>
      <c r="BE39" s="34"/>
      <c r="BF39" s="93"/>
      <c r="BG39" s="40">
        <f>E39+F39+G39+H39+I39+J39+K39+L39+M39+N39+O39+P39+Q39+R39+S39+T39+U39+X39+Y39+Z39+AA39+AB39+AC39+AD39+AE39+AF39+AG39+AH39+AI39+AJ39+AK39+AL39+AM39+AN39+AO39+AP39+AQ39+AR39+AS39</f>
        <v>27</v>
      </c>
    </row>
    <row r="40" spans="1:59" ht="18" customHeight="1" hidden="1">
      <c r="A40" s="110"/>
      <c r="B40" s="37"/>
      <c r="C40" s="38"/>
      <c r="D40" s="30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5"/>
      <c r="V40" s="12"/>
      <c r="W40" s="12"/>
      <c r="X40" s="17"/>
      <c r="Y40" s="17"/>
      <c r="Z40" s="17"/>
      <c r="AA40" s="17"/>
      <c r="AB40" s="17"/>
      <c r="AC40" s="17"/>
      <c r="AD40" s="18"/>
      <c r="AE40" s="18"/>
      <c r="AF40" s="18"/>
      <c r="AG40" s="18"/>
      <c r="AH40" s="17"/>
      <c r="AI40" s="17"/>
      <c r="AJ40" s="17"/>
      <c r="AK40" s="17"/>
      <c r="AL40" s="18"/>
      <c r="AM40" s="17"/>
      <c r="AN40" s="17"/>
      <c r="AO40" s="17"/>
      <c r="AP40" s="17"/>
      <c r="AQ40" s="17"/>
      <c r="AR40" s="19"/>
      <c r="AS40" s="56"/>
      <c r="AT40" s="57"/>
      <c r="AU40" s="48"/>
      <c r="AV40" s="33"/>
      <c r="AW40" s="33"/>
      <c r="AX40" s="33"/>
      <c r="AY40" s="33"/>
      <c r="AZ40" s="33"/>
      <c r="BA40" s="33"/>
      <c r="BB40" s="33"/>
      <c r="BC40" s="33"/>
      <c r="BD40" s="33"/>
      <c r="BE40" s="34"/>
      <c r="BF40" s="93">
        <f>E40+F40+G40+H40+I40+J40+K40+L40+M40+N40+O40+P40+Q40+R40+S40+T40+U40+X40+Y40+Z40+AA40+AB40+AC40+AD40+AE40+AF40+AG40+AH40+AI40+AJ40+AK40+AL40+AM40+AN40+AO40+AP40+AQ40+AR40+AS40+AT40+AU40</f>
        <v>0</v>
      </c>
      <c r="BG40" s="40"/>
    </row>
    <row r="41" spans="1:59" ht="18" customHeight="1">
      <c r="A41" s="110"/>
      <c r="B41" s="61" t="s">
        <v>49</v>
      </c>
      <c r="C41" s="62" t="s">
        <v>48</v>
      </c>
      <c r="D41" s="76" t="s">
        <v>30</v>
      </c>
      <c r="E41" s="79">
        <f aca="true" t="shared" si="2" ref="E41:T41">E42+E45+E46</f>
        <v>11</v>
      </c>
      <c r="F41" s="79">
        <f t="shared" si="2"/>
        <v>9</v>
      </c>
      <c r="G41" s="79">
        <f t="shared" si="2"/>
        <v>11</v>
      </c>
      <c r="H41" s="79">
        <f t="shared" si="2"/>
        <v>10</v>
      </c>
      <c r="I41" s="79">
        <f t="shared" si="2"/>
        <v>10</v>
      </c>
      <c r="J41" s="79">
        <f t="shared" si="2"/>
        <v>10</v>
      </c>
      <c r="K41" s="79">
        <f t="shared" si="2"/>
        <v>11</v>
      </c>
      <c r="L41" s="79">
        <f t="shared" si="2"/>
        <v>10</v>
      </c>
      <c r="M41" s="79">
        <f t="shared" si="2"/>
        <v>10</v>
      </c>
      <c r="N41" s="79">
        <f t="shared" si="2"/>
        <v>10</v>
      </c>
      <c r="O41" s="79">
        <f t="shared" si="2"/>
        <v>12</v>
      </c>
      <c r="P41" s="79">
        <f t="shared" si="2"/>
        <v>10</v>
      </c>
      <c r="Q41" s="79">
        <f t="shared" si="2"/>
        <v>11</v>
      </c>
      <c r="R41" s="79">
        <f t="shared" si="2"/>
        <v>9</v>
      </c>
      <c r="S41" s="79">
        <f t="shared" si="2"/>
        <v>10</v>
      </c>
      <c r="T41" s="79">
        <f t="shared" si="2"/>
        <v>10</v>
      </c>
      <c r="U41" s="47"/>
      <c r="V41" s="12"/>
      <c r="W41" s="12"/>
      <c r="X41" s="79">
        <f aca="true" t="shared" si="3" ref="X41:AE41">X42+X43+X44+X45+X46</f>
        <v>7</v>
      </c>
      <c r="Y41" s="79">
        <f t="shared" si="3"/>
        <v>6</v>
      </c>
      <c r="Z41" s="79">
        <f t="shared" si="3"/>
        <v>8</v>
      </c>
      <c r="AA41" s="79">
        <f t="shared" si="3"/>
        <v>7</v>
      </c>
      <c r="AB41" s="79">
        <f t="shared" si="3"/>
        <v>6</v>
      </c>
      <c r="AC41" s="79">
        <f t="shared" si="3"/>
        <v>7</v>
      </c>
      <c r="AD41" s="74">
        <f t="shared" si="3"/>
        <v>7</v>
      </c>
      <c r="AE41" s="74">
        <f t="shared" si="3"/>
        <v>7</v>
      </c>
      <c r="AF41" s="74">
        <f>AF44+AF43+AF42+AF45+AF46</f>
        <v>8</v>
      </c>
      <c r="AG41" s="74">
        <f aca="true" t="shared" si="4" ref="AG41:AR41">AG42+AG43+AG44+AG45+AG46</f>
        <v>6</v>
      </c>
      <c r="AH41" s="79">
        <f t="shared" si="4"/>
        <v>7</v>
      </c>
      <c r="AI41" s="79">
        <f t="shared" si="4"/>
        <v>6</v>
      </c>
      <c r="AJ41" s="79">
        <f t="shared" si="4"/>
        <v>6</v>
      </c>
      <c r="AK41" s="79">
        <f t="shared" si="4"/>
        <v>6</v>
      </c>
      <c r="AL41" s="74">
        <f t="shared" si="4"/>
        <v>5</v>
      </c>
      <c r="AM41" s="79">
        <f t="shared" si="4"/>
        <v>6</v>
      </c>
      <c r="AN41" s="79">
        <f t="shared" si="4"/>
        <v>7</v>
      </c>
      <c r="AO41" s="79">
        <f t="shared" si="4"/>
        <v>6</v>
      </c>
      <c r="AP41" s="79">
        <f t="shared" si="4"/>
        <v>6</v>
      </c>
      <c r="AQ41" s="79">
        <f t="shared" si="4"/>
        <v>6</v>
      </c>
      <c r="AR41" s="79">
        <f t="shared" si="4"/>
        <v>6</v>
      </c>
      <c r="AS41" s="54"/>
      <c r="AT41" s="60"/>
      <c r="AU41" s="51"/>
      <c r="AV41" s="33"/>
      <c r="AW41" s="33"/>
      <c r="AX41" s="33"/>
      <c r="AY41" s="33"/>
      <c r="AZ41" s="33"/>
      <c r="BA41" s="33"/>
      <c r="BB41" s="33"/>
      <c r="BC41" s="33"/>
      <c r="BD41" s="33"/>
      <c r="BE41" s="34"/>
      <c r="BF41" s="95">
        <f>E41+F41+G41+H41+I41+J41+K41+L41+M41+N41+O41+P41+Q41+R41+S41+T41+X41+Y41+Z41+AA41+AB41+AC41+AD41+AE41+AF41+AG41+AH41+AI41+AJ41+AK41+AL41+AM41+AN41+AO41+AP41+AQ41+AR41</f>
        <v>300</v>
      </c>
      <c r="BG41" s="40"/>
    </row>
    <row r="42" spans="1:59" ht="14.25" customHeight="1">
      <c r="A42" s="110"/>
      <c r="B42" s="37" t="s">
        <v>51</v>
      </c>
      <c r="C42" s="39" t="s">
        <v>50</v>
      </c>
      <c r="D42" s="77" t="s">
        <v>30</v>
      </c>
      <c r="E42" s="81">
        <v>2</v>
      </c>
      <c r="F42" s="81">
        <v>2</v>
      </c>
      <c r="G42" s="81">
        <v>2</v>
      </c>
      <c r="H42" s="81">
        <v>2</v>
      </c>
      <c r="I42" s="81">
        <v>2</v>
      </c>
      <c r="J42" s="81">
        <v>2</v>
      </c>
      <c r="K42" s="81">
        <v>2</v>
      </c>
      <c r="L42" s="81">
        <v>2</v>
      </c>
      <c r="M42" s="81">
        <v>2</v>
      </c>
      <c r="N42" s="81">
        <v>2</v>
      </c>
      <c r="O42" s="81">
        <v>4</v>
      </c>
      <c r="P42" s="81">
        <v>2</v>
      </c>
      <c r="Q42" s="81">
        <v>2</v>
      </c>
      <c r="R42" s="81">
        <v>2</v>
      </c>
      <c r="S42" s="81">
        <v>2</v>
      </c>
      <c r="T42" s="81">
        <v>2</v>
      </c>
      <c r="U42" s="15"/>
      <c r="V42" s="12"/>
      <c r="W42" s="12"/>
      <c r="X42" s="81"/>
      <c r="Y42" s="81"/>
      <c r="Z42" s="81"/>
      <c r="AA42" s="81"/>
      <c r="AB42" s="81"/>
      <c r="AC42" s="81"/>
      <c r="AD42" s="75"/>
      <c r="AE42" s="75"/>
      <c r="AF42" s="75"/>
      <c r="AG42" s="75"/>
      <c r="AH42" s="81"/>
      <c r="AI42" s="81"/>
      <c r="AJ42" s="81"/>
      <c r="AK42" s="81"/>
      <c r="AL42" s="75"/>
      <c r="AM42" s="81"/>
      <c r="AN42" s="81"/>
      <c r="AO42" s="81"/>
      <c r="AP42" s="81"/>
      <c r="AQ42" s="81"/>
      <c r="AR42" s="82"/>
      <c r="AS42" s="56"/>
      <c r="AT42" s="57"/>
      <c r="AU42" s="48"/>
      <c r="AV42" s="33"/>
      <c r="AW42" s="33"/>
      <c r="AX42" s="33"/>
      <c r="AY42" s="33"/>
      <c r="AZ42" s="33"/>
      <c r="BA42" s="33"/>
      <c r="BB42" s="33"/>
      <c r="BC42" s="33"/>
      <c r="BD42" s="33"/>
      <c r="BE42" s="34"/>
      <c r="BF42" s="93">
        <f>E42+F42+G42+H42+I42+J42+K42+L42+M42+N42+O42+P42+Q42+R42+S42+T42</f>
        <v>34</v>
      </c>
      <c r="BG42" s="40"/>
    </row>
    <row r="43" spans="1:59" ht="16.5" customHeight="1">
      <c r="A43" s="110"/>
      <c r="B43" s="37" t="s">
        <v>53</v>
      </c>
      <c r="C43" s="39" t="s">
        <v>54</v>
      </c>
      <c r="D43" s="77" t="s">
        <v>30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15"/>
      <c r="V43" s="12"/>
      <c r="W43" s="12"/>
      <c r="X43" s="81">
        <v>3</v>
      </c>
      <c r="Y43" s="81">
        <v>3</v>
      </c>
      <c r="Z43" s="81">
        <v>3</v>
      </c>
      <c r="AA43" s="81">
        <v>3</v>
      </c>
      <c r="AB43" s="81">
        <v>3</v>
      </c>
      <c r="AC43" s="81">
        <v>3</v>
      </c>
      <c r="AD43" s="75">
        <v>3</v>
      </c>
      <c r="AE43" s="75">
        <v>3</v>
      </c>
      <c r="AF43" s="75">
        <v>3</v>
      </c>
      <c r="AG43" s="75">
        <v>3</v>
      </c>
      <c r="AH43" s="81">
        <v>3</v>
      </c>
      <c r="AI43" s="81">
        <v>3</v>
      </c>
      <c r="AJ43" s="81">
        <v>2</v>
      </c>
      <c r="AK43" s="81">
        <v>3</v>
      </c>
      <c r="AL43" s="75">
        <v>2</v>
      </c>
      <c r="AM43" s="81">
        <v>3</v>
      </c>
      <c r="AN43" s="81">
        <v>2</v>
      </c>
      <c r="AO43" s="81">
        <v>3</v>
      </c>
      <c r="AP43" s="81">
        <v>2</v>
      </c>
      <c r="AQ43" s="81">
        <v>3</v>
      </c>
      <c r="AR43" s="82">
        <v>2</v>
      </c>
      <c r="AS43" s="56"/>
      <c r="AT43" s="57"/>
      <c r="AU43" s="48"/>
      <c r="AV43" s="33"/>
      <c r="AW43" s="33"/>
      <c r="AX43" s="33"/>
      <c r="AY43" s="33"/>
      <c r="AZ43" s="33"/>
      <c r="BA43" s="33"/>
      <c r="BB43" s="33"/>
      <c r="BC43" s="33"/>
      <c r="BD43" s="33"/>
      <c r="BE43" s="34"/>
      <c r="BF43" s="93">
        <f>X43+Y43+Z43+AA43+AB43+AC43+AD43+AE43+AF43+AG43+AH43+AI43+AJ43+AK43+AL43+AM43+AN43+AO43+AP43+AQ43+AR43+AS43+AT43+AU43</f>
        <v>58</v>
      </c>
      <c r="BG43" s="40"/>
    </row>
    <row r="44" spans="1:59" ht="15" customHeight="1">
      <c r="A44" s="110"/>
      <c r="B44" s="37" t="s">
        <v>55</v>
      </c>
      <c r="C44" s="39" t="s">
        <v>56</v>
      </c>
      <c r="D44" s="77" t="s">
        <v>30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15"/>
      <c r="V44" s="12"/>
      <c r="W44" s="12"/>
      <c r="X44" s="81">
        <v>2</v>
      </c>
      <c r="Y44" s="81">
        <v>2</v>
      </c>
      <c r="Z44" s="81">
        <v>3</v>
      </c>
      <c r="AA44" s="81">
        <v>3</v>
      </c>
      <c r="AB44" s="81">
        <v>2</v>
      </c>
      <c r="AC44" s="81">
        <v>3</v>
      </c>
      <c r="AD44" s="75">
        <v>2</v>
      </c>
      <c r="AE44" s="75">
        <v>2</v>
      </c>
      <c r="AF44" s="75">
        <v>3</v>
      </c>
      <c r="AG44" s="75">
        <v>2</v>
      </c>
      <c r="AH44" s="81">
        <v>2</v>
      </c>
      <c r="AI44" s="81">
        <v>2</v>
      </c>
      <c r="AJ44" s="81">
        <v>3</v>
      </c>
      <c r="AK44" s="81">
        <v>2</v>
      </c>
      <c r="AL44" s="75">
        <v>2</v>
      </c>
      <c r="AM44" s="81">
        <v>2</v>
      </c>
      <c r="AN44" s="81">
        <v>3</v>
      </c>
      <c r="AO44" s="81">
        <v>2</v>
      </c>
      <c r="AP44" s="81">
        <v>3</v>
      </c>
      <c r="AQ44" s="81">
        <v>2</v>
      </c>
      <c r="AR44" s="82">
        <v>3</v>
      </c>
      <c r="AS44" s="56"/>
      <c r="AT44" s="57"/>
      <c r="AU44" s="48"/>
      <c r="AV44" s="33"/>
      <c r="AW44" s="33"/>
      <c r="AX44" s="33"/>
      <c r="AY44" s="33"/>
      <c r="AZ44" s="33"/>
      <c r="BA44" s="33"/>
      <c r="BB44" s="33"/>
      <c r="BC44" s="33"/>
      <c r="BD44" s="33"/>
      <c r="BE44" s="34"/>
      <c r="BF44" s="93">
        <f>X44+Y44+Z44+AA44+AB44+AC44+AD44+AE44+AF44+AG44+AH44+AI44+AJ44+AK44+AL44+AM44+AN44+AO44+AP44+AQ44+AR44+AS44+AT44+AU44</f>
        <v>50</v>
      </c>
      <c r="BG44" s="40"/>
    </row>
    <row r="45" spans="1:59" ht="13.5" customHeight="1">
      <c r="A45" s="110"/>
      <c r="B45" s="37" t="s">
        <v>100</v>
      </c>
      <c r="C45" s="39" t="s">
        <v>99</v>
      </c>
      <c r="D45" s="77" t="s">
        <v>30</v>
      </c>
      <c r="E45" s="81">
        <v>5</v>
      </c>
      <c r="F45" s="81">
        <v>4</v>
      </c>
      <c r="G45" s="81">
        <v>5</v>
      </c>
      <c r="H45" s="81">
        <v>4</v>
      </c>
      <c r="I45" s="81">
        <v>5</v>
      </c>
      <c r="J45" s="81">
        <v>4</v>
      </c>
      <c r="K45" s="81">
        <v>5</v>
      </c>
      <c r="L45" s="81">
        <v>5</v>
      </c>
      <c r="M45" s="81">
        <v>5</v>
      </c>
      <c r="N45" s="81">
        <v>4</v>
      </c>
      <c r="O45" s="81">
        <v>5</v>
      </c>
      <c r="P45" s="81">
        <v>4</v>
      </c>
      <c r="Q45" s="81">
        <v>5</v>
      </c>
      <c r="R45" s="81">
        <v>4</v>
      </c>
      <c r="S45" s="81">
        <v>4</v>
      </c>
      <c r="T45" s="81">
        <v>4</v>
      </c>
      <c r="U45" s="15"/>
      <c r="V45" s="12"/>
      <c r="W45" s="12"/>
      <c r="X45" s="81"/>
      <c r="Y45" s="81"/>
      <c r="Z45" s="81"/>
      <c r="AA45" s="81"/>
      <c r="AB45" s="81"/>
      <c r="AC45" s="81"/>
      <c r="AD45" s="75"/>
      <c r="AE45" s="75"/>
      <c r="AF45" s="75"/>
      <c r="AG45" s="75"/>
      <c r="AH45" s="81"/>
      <c r="AI45" s="81"/>
      <c r="AJ45" s="81"/>
      <c r="AK45" s="81"/>
      <c r="AL45" s="75"/>
      <c r="AM45" s="81"/>
      <c r="AN45" s="81"/>
      <c r="AO45" s="81"/>
      <c r="AP45" s="81"/>
      <c r="AQ45" s="81"/>
      <c r="AR45" s="82"/>
      <c r="AS45" s="56"/>
      <c r="AT45" s="57"/>
      <c r="AU45" s="48"/>
      <c r="AV45" s="33"/>
      <c r="AW45" s="33"/>
      <c r="AX45" s="33"/>
      <c r="AY45" s="33"/>
      <c r="AZ45" s="33"/>
      <c r="BA45" s="33"/>
      <c r="BB45" s="33"/>
      <c r="BC45" s="33"/>
      <c r="BD45" s="33"/>
      <c r="BE45" s="34"/>
      <c r="BF45" s="93">
        <f>E45+F45+G45+H45+I45+J45+K45+L45+M45+N45+O45+P45+Q45+R45+S45+T45+X45+Y45+Z45+AA45+AB45+AC45+AD45+AE45+AF45+AG45+AH45+AI45+AJ45+AK45+AL45+AM45+AN45+AO45+AP45+AQ45+AR45</f>
        <v>72</v>
      </c>
      <c r="BG45" s="40"/>
    </row>
    <row r="46" spans="1:59" ht="13.5" customHeight="1">
      <c r="A46" s="110"/>
      <c r="B46" s="37" t="s">
        <v>57</v>
      </c>
      <c r="C46" s="39" t="s">
        <v>58</v>
      </c>
      <c r="D46" s="77" t="s">
        <v>30</v>
      </c>
      <c r="E46" s="81">
        <v>4</v>
      </c>
      <c r="F46" s="81">
        <v>3</v>
      </c>
      <c r="G46" s="81">
        <v>4</v>
      </c>
      <c r="H46" s="81">
        <v>4</v>
      </c>
      <c r="I46" s="81">
        <v>3</v>
      </c>
      <c r="J46" s="81">
        <v>4</v>
      </c>
      <c r="K46" s="81">
        <v>4</v>
      </c>
      <c r="L46" s="81">
        <v>3</v>
      </c>
      <c r="M46" s="81">
        <v>3</v>
      </c>
      <c r="N46" s="81">
        <v>4</v>
      </c>
      <c r="O46" s="81">
        <v>3</v>
      </c>
      <c r="P46" s="81">
        <v>4</v>
      </c>
      <c r="Q46" s="81">
        <v>4</v>
      </c>
      <c r="R46" s="81">
        <v>3</v>
      </c>
      <c r="S46" s="81">
        <v>4</v>
      </c>
      <c r="T46" s="81">
        <v>4</v>
      </c>
      <c r="U46" s="15"/>
      <c r="V46" s="12"/>
      <c r="W46" s="12"/>
      <c r="X46" s="81">
        <v>2</v>
      </c>
      <c r="Y46" s="81">
        <v>1</v>
      </c>
      <c r="Z46" s="81">
        <v>2</v>
      </c>
      <c r="AA46" s="81">
        <v>1</v>
      </c>
      <c r="AB46" s="81">
        <v>1</v>
      </c>
      <c r="AC46" s="81">
        <v>1</v>
      </c>
      <c r="AD46" s="75">
        <v>2</v>
      </c>
      <c r="AE46" s="75">
        <v>2</v>
      </c>
      <c r="AF46" s="75">
        <v>2</v>
      </c>
      <c r="AG46" s="75">
        <v>1</v>
      </c>
      <c r="AH46" s="81">
        <v>2</v>
      </c>
      <c r="AI46" s="81">
        <v>1</v>
      </c>
      <c r="AJ46" s="81">
        <v>1</v>
      </c>
      <c r="AK46" s="81">
        <v>1</v>
      </c>
      <c r="AL46" s="75">
        <v>1</v>
      </c>
      <c r="AM46" s="81">
        <v>1</v>
      </c>
      <c r="AN46" s="81">
        <v>2</v>
      </c>
      <c r="AO46" s="81">
        <v>1</v>
      </c>
      <c r="AP46" s="81">
        <v>1</v>
      </c>
      <c r="AQ46" s="81">
        <v>1</v>
      </c>
      <c r="AR46" s="82">
        <v>1</v>
      </c>
      <c r="AS46" s="56"/>
      <c r="AT46" s="57"/>
      <c r="AU46" s="48"/>
      <c r="AV46" s="33"/>
      <c r="AW46" s="33"/>
      <c r="AX46" s="33"/>
      <c r="AY46" s="33"/>
      <c r="AZ46" s="33"/>
      <c r="BA46" s="33"/>
      <c r="BB46" s="33"/>
      <c r="BC46" s="33"/>
      <c r="BD46" s="33"/>
      <c r="BE46" s="34"/>
      <c r="BF46" s="93">
        <f>E46+F46+G46+H46+I46+J46+K46+L46+M46+N46+O46+P46+Q46+R46+S46+T46</f>
        <v>58</v>
      </c>
      <c r="BG46" s="40"/>
    </row>
    <row r="47" spans="1:59" ht="12" customHeight="1">
      <c r="A47" s="110"/>
      <c r="B47" s="61" t="s">
        <v>60</v>
      </c>
      <c r="C47" s="62" t="s">
        <v>59</v>
      </c>
      <c r="D47" s="76" t="s">
        <v>30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15"/>
      <c r="V47" s="12"/>
      <c r="W47" s="12"/>
      <c r="X47" s="79">
        <f aca="true" t="shared" si="5" ref="X47:AR47">X48+X52</f>
        <v>17</v>
      </c>
      <c r="Y47" s="79">
        <f t="shared" si="5"/>
        <v>17</v>
      </c>
      <c r="Z47" s="79">
        <f t="shared" si="5"/>
        <v>17</v>
      </c>
      <c r="AA47" s="79">
        <f t="shared" si="5"/>
        <v>17</v>
      </c>
      <c r="AB47" s="79">
        <f t="shared" si="5"/>
        <v>17</v>
      </c>
      <c r="AC47" s="79">
        <f t="shared" si="5"/>
        <v>17</v>
      </c>
      <c r="AD47" s="74">
        <f t="shared" si="5"/>
        <v>17</v>
      </c>
      <c r="AE47" s="74">
        <f t="shared" si="5"/>
        <v>17</v>
      </c>
      <c r="AF47" s="74">
        <f t="shared" si="5"/>
        <v>17</v>
      </c>
      <c r="AG47" s="74">
        <f t="shared" si="5"/>
        <v>18</v>
      </c>
      <c r="AH47" s="79">
        <f t="shared" si="5"/>
        <v>16</v>
      </c>
      <c r="AI47" s="79">
        <f t="shared" si="5"/>
        <v>18</v>
      </c>
      <c r="AJ47" s="79">
        <f t="shared" si="5"/>
        <v>17</v>
      </c>
      <c r="AK47" s="79">
        <f t="shared" si="5"/>
        <v>18</v>
      </c>
      <c r="AL47" s="74">
        <f t="shared" si="5"/>
        <v>18</v>
      </c>
      <c r="AM47" s="79">
        <f t="shared" si="5"/>
        <v>18</v>
      </c>
      <c r="AN47" s="79">
        <f t="shared" si="5"/>
        <v>17</v>
      </c>
      <c r="AO47" s="79">
        <f t="shared" si="5"/>
        <v>18</v>
      </c>
      <c r="AP47" s="79">
        <f t="shared" si="5"/>
        <v>18</v>
      </c>
      <c r="AQ47" s="79">
        <f t="shared" si="5"/>
        <v>18</v>
      </c>
      <c r="AR47" s="79">
        <f t="shared" si="5"/>
        <v>18</v>
      </c>
      <c r="AS47" s="56"/>
      <c r="AT47" s="57"/>
      <c r="AU47" s="48"/>
      <c r="AV47" s="33"/>
      <c r="AW47" s="33"/>
      <c r="AX47" s="33"/>
      <c r="AY47" s="33"/>
      <c r="AZ47" s="33"/>
      <c r="BA47" s="33"/>
      <c r="BB47" s="33"/>
      <c r="BC47" s="33"/>
      <c r="BD47" s="33"/>
      <c r="BE47" s="34"/>
      <c r="BF47" s="95">
        <f>X47+Y47+Z47+AA47+AB47+AC47+AD47+AE47+AF47+AG47+AH47+AI47+AJ47+AK47+AL47+AM47+AN47+AO47+AP47+AQ47+AR47</f>
        <v>365</v>
      </c>
      <c r="BG47" s="40"/>
    </row>
    <row r="48" spans="1:59" ht="31.5" customHeight="1">
      <c r="A48" s="110"/>
      <c r="B48" s="61" t="s">
        <v>62</v>
      </c>
      <c r="C48" s="63" t="s">
        <v>61</v>
      </c>
      <c r="D48" s="76" t="s">
        <v>30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15"/>
      <c r="V48" s="12"/>
      <c r="W48" s="12"/>
      <c r="X48" s="79">
        <f aca="true" t="shared" si="6" ref="X48:AR48">X49+X50</f>
        <v>12</v>
      </c>
      <c r="Y48" s="79">
        <f t="shared" si="6"/>
        <v>12</v>
      </c>
      <c r="Z48" s="79">
        <f t="shared" si="6"/>
        <v>13</v>
      </c>
      <c r="AA48" s="79">
        <f t="shared" si="6"/>
        <v>13</v>
      </c>
      <c r="AB48" s="79">
        <f t="shared" si="6"/>
        <v>13</v>
      </c>
      <c r="AC48" s="79">
        <f t="shared" si="6"/>
        <v>13</v>
      </c>
      <c r="AD48" s="74">
        <f t="shared" si="6"/>
        <v>13</v>
      </c>
      <c r="AE48" s="74">
        <f t="shared" si="6"/>
        <v>13</v>
      </c>
      <c r="AF48" s="74">
        <f t="shared" si="6"/>
        <v>13</v>
      </c>
      <c r="AG48" s="74">
        <f t="shared" si="6"/>
        <v>13</v>
      </c>
      <c r="AH48" s="79">
        <f t="shared" si="6"/>
        <v>13</v>
      </c>
      <c r="AI48" s="79">
        <f t="shared" si="6"/>
        <v>13</v>
      </c>
      <c r="AJ48" s="79">
        <f t="shared" si="6"/>
        <v>13</v>
      </c>
      <c r="AK48" s="79">
        <f t="shared" si="6"/>
        <v>13</v>
      </c>
      <c r="AL48" s="74">
        <f t="shared" si="6"/>
        <v>13</v>
      </c>
      <c r="AM48" s="79">
        <f t="shared" si="6"/>
        <v>13</v>
      </c>
      <c r="AN48" s="79">
        <f t="shared" si="6"/>
        <v>13</v>
      </c>
      <c r="AO48" s="79">
        <f t="shared" si="6"/>
        <v>13</v>
      </c>
      <c r="AP48" s="79">
        <f t="shared" si="6"/>
        <v>13</v>
      </c>
      <c r="AQ48" s="79">
        <f t="shared" si="6"/>
        <v>13</v>
      </c>
      <c r="AR48" s="79">
        <f t="shared" si="6"/>
        <v>15</v>
      </c>
      <c r="AS48" s="56"/>
      <c r="AT48" s="57"/>
      <c r="AU48" s="48"/>
      <c r="AV48" s="33"/>
      <c r="AW48" s="33"/>
      <c r="AX48" s="33"/>
      <c r="AY48" s="33"/>
      <c r="AZ48" s="33"/>
      <c r="BA48" s="33"/>
      <c r="BB48" s="33"/>
      <c r="BC48" s="33"/>
      <c r="BD48" s="33"/>
      <c r="BE48" s="34"/>
      <c r="BF48" s="93"/>
      <c r="BG48" s="40"/>
    </row>
    <row r="49" spans="1:59" ht="15" customHeight="1">
      <c r="A49" s="110"/>
      <c r="B49" s="37" t="s">
        <v>66</v>
      </c>
      <c r="C49" s="38" t="s">
        <v>63</v>
      </c>
      <c r="D49" s="77" t="s">
        <v>30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5"/>
      <c r="V49" s="12"/>
      <c r="W49" s="12"/>
      <c r="X49" s="17">
        <v>6</v>
      </c>
      <c r="Y49" s="17">
        <v>6</v>
      </c>
      <c r="Z49" s="17">
        <v>6</v>
      </c>
      <c r="AA49" s="17">
        <v>6</v>
      </c>
      <c r="AB49" s="17">
        <v>6</v>
      </c>
      <c r="AC49" s="17">
        <v>6</v>
      </c>
      <c r="AD49" s="18">
        <v>6</v>
      </c>
      <c r="AE49" s="18">
        <v>6</v>
      </c>
      <c r="AF49" s="18">
        <v>6</v>
      </c>
      <c r="AG49" s="18">
        <v>6</v>
      </c>
      <c r="AH49" s="17">
        <v>6</v>
      </c>
      <c r="AI49" s="17">
        <v>6</v>
      </c>
      <c r="AJ49" s="17">
        <v>6</v>
      </c>
      <c r="AK49" s="17">
        <v>6</v>
      </c>
      <c r="AL49" s="18">
        <v>6</v>
      </c>
      <c r="AM49" s="17">
        <v>6</v>
      </c>
      <c r="AN49" s="17">
        <v>6</v>
      </c>
      <c r="AO49" s="17">
        <v>6</v>
      </c>
      <c r="AP49" s="17">
        <v>6</v>
      </c>
      <c r="AQ49" s="17">
        <v>6</v>
      </c>
      <c r="AR49" s="17">
        <v>8</v>
      </c>
      <c r="AS49" s="56"/>
      <c r="AT49" s="57"/>
      <c r="AU49" s="48"/>
      <c r="AV49" s="33"/>
      <c r="AW49" s="33"/>
      <c r="AX49" s="33"/>
      <c r="AY49" s="33"/>
      <c r="AZ49" s="33"/>
      <c r="BA49" s="33"/>
      <c r="BB49" s="33"/>
      <c r="BC49" s="33"/>
      <c r="BD49" s="33"/>
      <c r="BE49" s="34"/>
      <c r="BF49" s="93">
        <f>X49+Y49+Z49+AA49+AB49+AC49+AD49+AE49+AF49+AG49+AH49+AI49+AJ49+AK49+AL49+AM49+AN49+AO49+AP49+AQ49+AR49</f>
        <v>128</v>
      </c>
      <c r="BG49" s="40"/>
    </row>
    <row r="50" spans="1:59" ht="12.75" customHeight="1">
      <c r="A50" s="110"/>
      <c r="B50" s="37" t="s">
        <v>67</v>
      </c>
      <c r="C50" s="38" t="s">
        <v>64</v>
      </c>
      <c r="D50" s="77" t="s">
        <v>30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5"/>
      <c r="V50" s="12"/>
      <c r="W50" s="12"/>
      <c r="X50" s="17">
        <v>6</v>
      </c>
      <c r="Y50" s="17">
        <v>6</v>
      </c>
      <c r="Z50" s="17">
        <v>7</v>
      </c>
      <c r="AA50" s="17">
        <v>7</v>
      </c>
      <c r="AB50" s="17">
        <v>7</v>
      </c>
      <c r="AC50" s="17">
        <v>7</v>
      </c>
      <c r="AD50" s="18">
        <v>7</v>
      </c>
      <c r="AE50" s="18">
        <v>7</v>
      </c>
      <c r="AF50" s="18">
        <v>7</v>
      </c>
      <c r="AG50" s="18">
        <v>7</v>
      </c>
      <c r="AH50" s="17">
        <v>7</v>
      </c>
      <c r="AI50" s="17">
        <v>7</v>
      </c>
      <c r="AJ50" s="17">
        <v>7</v>
      </c>
      <c r="AK50" s="17">
        <v>7</v>
      </c>
      <c r="AL50" s="18">
        <v>7</v>
      </c>
      <c r="AM50" s="17">
        <v>7</v>
      </c>
      <c r="AN50" s="17">
        <v>7</v>
      </c>
      <c r="AO50" s="17">
        <v>7</v>
      </c>
      <c r="AP50" s="17">
        <v>7</v>
      </c>
      <c r="AQ50" s="17">
        <v>7</v>
      </c>
      <c r="AR50" s="17">
        <v>7</v>
      </c>
      <c r="AS50" s="56"/>
      <c r="AT50" s="57"/>
      <c r="AU50" s="48"/>
      <c r="AV50" s="33"/>
      <c r="AW50" s="33"/>
      <c r="AX50" s="33"/>
      <c r="AY50" s="33"/>
      <c r="AZ50" s="33"/>
      <c r="BA50" s="33"/>
      <c r="BB50" s="33"/>
      <c r="BC50" s="33"/>
      <c r="BD50" s="33"/>
      <c r="BE50" s="34"/>
      <c r="BF50" s="93">
        <f>X50+Y50+Z50+AA50+AB50+AC50+AD50+AE50+AF50+AG50+AH50+AI50+AJ50+AK50+AL50+AM50+AN50+AO50+AP50+AQ50+AR50</f>
        <v>145</v>
      </c>
      <c r="BG50" s="40"/>
    </row>
    <row r="51" spans="1:59" ht="14.25" customHeight="1">
      <c r="A51" s="110"/>
      <c r="B51" s="37" t="s">
        <v>68</v>
      </c>
      <c r="C51" s="38" t="s">
        <v>65</v>
      </c>
      <c r="D51" s="77" t="s">
        <v>30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5"/>
      <c r="V51" s="12"/>
      <c r="W51" s="12"/>
      <c r="X51" s="17"/>
      <c r="Y51" s="17"/>
      <c r="Z51" s="17"/>
      <c r="AA51" s="17"/>
      <c r="AB51" s="17"/>
      <c r="AC51" s="17"/>
      <c r="AD51" s="18"/>
      <c r="AE51" s="18"/>
      <c r="AF51" s="18"/>
      <c r="AG51" s="18"/>
      <c r="AH51" s="17"/>
      <c r="AI51" s="17"/>
      <c r="AJ51" s="17"/>
      <c r="AK51" s="17"/>
      <c r="AL51" s="18"/>
      <c r="AM51" s="17"/>
      <c r="AN51" s="17"/>
      <c r="AO51" s="17"/>
      <c r="AP51" s="17"/>
      <c r="AQ51" s="17"/>
      <c r="AR51" s="19"/>
      <c r="AS51" s="56">
        <v>36</v>
      </c>
      <c r="AT51" s="57">
        <v>36</v>
      </c>
      <c r="AU51" s="48"/>
      <c r="AV51" s="33"/>
      <c r="AW51" s="33"/>
      <c r="AX51" s="33"/>
      <c r="AY51" s="33"/>
      <c r="AZ51" s="33"/>
      <c r="BA51" s="33"/>
      <c r="BB51" s="33"/>
      <c r="BC51" s="33"/>
      <c r="BD51" s="33"/>
      <c r="BE51" s="34"/>
      <c r="BF51" s="93">
        <f>AS51+AT51</f>
        <v>72</v>
      </c>
      <c r="BG51" s="40"/>
    </row>
    <row r="52" spans="1:81" s="69" customFormat="1" ht="19.5" customHeight="1">
      <c r="A52" s="110"/>
      <c r="B52" s="61" t="s">
        <v>70</v>
      </c>
      <c r="C52" s="63" t="s">
        <v>77</v>
      </c>
      <c r="D52" s="76" t="s">
        <v>30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64"/>
      <c r="V52" s="12"/>
      <c r="W52" s="12"/>
      <c r="X52" s="74">
        <f aca="true" t="shared" si="7" ref="X52:AR52">X53</f>
        <v>5</v>
      </c>
      <c r="Y52" s="74">
        <f t="shared" si="7"/>
        <v>5</v>
      </c>
      <c r="Z52" s="74">
        <f t="shared" si="7"/>
        <v>4</v>
      </c>
      <c r="AA52" s="74">
        <f t="shared" si="7"/>
        <v>4</v>
      </c>
      <c r="AB52" s="74">
        <f t="shared" si="7"/>
        <v>4</v>
      </c>
      <c r="AC52" s="74">
        <f t="shared" si="7"/>
        <v>4</v>
      </c>
      <c r="AD52" s="74">
        <f t="shared" si="7"/>
        <v>4</v>
      </c>
      <c r="AE52" s="74">
        <f t="shared" si="7"/>
        <v>4</v>
      </c>
      <c r="AF52" s="74">
        <f t="shared" si="7"/>
        <v>4</v>
      </c>
      <c r="AG52" s="74">
        <f t="shared" si="7"/>
        <v>5</v>
      </c>
      <c r="AH52" s="74">
        <f t="shared" si="7"/>
        <v>3</v>
      </c>
      <c r="AI52" s="74">
        <f t="shared" si="7"/>
        <v>5</v>
      </c>
      <c r="AJ52" s="74">
        <f t="shared" si="7"/>
        <v>4</v>
      </c>
      <c r="AK52" s="74">
        <f t="shared" si="7"/>
        <v>5</v>
      </c>
      <c r="AL52" s="74">
        <f t="shared" si="7"/>
        <v>5</v>
      </c>
      <c r="AM52" s="74">
        <f t="shared" si="7"/>
        <v>5</v>
      </c>
      <c r="AN52" s="74">
        <f t="shared" si="7"/>
        <v>4</v>
      </c>
      <c r="AO52" s="74">
        <f t="shared" si="7"/>
        <v>5</v>
      </c>
      <c r="AP52" s="74">
        <f t="shared" si="7"/>
        <v>5</v>
      </c>
      <c r="AQ52" s="74">
        <f t="shared" si="7"/>
        <v>5</v>
      </c>
      <c r="AR52" s="74">
        <f t="shared" si="7"/>
        <v>3</v>
      </c>
      <c r="AS52" s="58"/>
      <c r="AT52" s="65"/>
      <c r="AU52" s="66"/>
      <c r="AV52" s="32"/>
      <c r="AW52" s="32"/>
      <c r="AX52" s="32"/>
      <c r="AY52" s="32"/>
      <c r="AZ52" s="32"/>
      <c r="BA52" s="32"/>
      <c r="BB52" s="32"/>
      <c r="BC52" s="32"/>
      <c r="BD52" s="32"/>
      <c r="BE52" s="34"/>
      <c r="BF52" s="96">
        <f>X52+Y52+Z52+AA52+AB52+AC52+AD52+AE52+AF52+AG52+AH52+AI52+AJ52+AK52+AL52+AM52+AN52+AO52+AP52+AQ52+AR52</f>
        <v>92</v>
      </c>
      <c r="BG52" s="67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</row>
    <row r="53" spans="1:81" s="69" customFormat="1" ht="18" customHeight="1">
      <c r="A53" s="110"/>
      <c r="B53" s="37" t="s">
        <v>82</v>
      </c>
      <c r="C53" s="38" t="s">
        <v>78</v>
      </c>
      <c r="D53" s="77" t="s">
        <v>30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64"/>
      <c r="V53" s="12"/>
      <c r="W53" s="12"/>
      <c r="X53" s="75">
        <v>5</v>
      </c>
      <c r="Y53" s="75">
        <v>5</v>
      </c>
      <c r="Z53" s="75">
        <v>4</v>
      </c>
      <c r="AA53" s="75">
        <v>4</v>
      </c>
      <c r="AB53" s="75">
        <v>4</v>
      </c>
      <c r="AC53" s="75">
        <v>4</v>
      </c>
      <c r="AD53" s="75">
        <v>4</v>
      </c>
      <c r="AE53" s="75">
        <v>4</v>
      </c>
      <c r="AF53" s="75">
        <v>4</v>
      </c>
      <c r="AG53" s="75">
        <v>5</v>
      </c>
      <c r="AH53" s="75">
        <v>3</v>
      </c>
      <c r="AI53" s="75">
        <v>5</v>
      </c>
      <c r="AJ53" s="75">
        <v>4</v>
      </c>
      <c r="AK53" s="75">
        <v>5</v>
      </c>
      <c r="AL53" s="75">
        <v>5</v>
      </c>
      <c r="AM53" s="75">
        <v>5</v>
      </c>
      <c r="AN53" s="75">
        <v>4</v>
      </c>
      <c r="AO53" s="75">
        <v>5</v>
      </c>
      <c r="AP53" s="75">
        <v>5</v>
      </c>
      <c r="AQ53" s="75">
        <v>5</v>
      </c>
      <c r="AR53" s="75">
        <v>3</v>
      </c>
      <c r="AS53" s="58"/>
      <c r="AT53" s="65"/>
      <c r="AU53" s="66"/>
      <c r="AV53" s="32"/>
      <c r="AW53" s="32"/>
      <c r="AX53" s="32"/>
      <c r="AY53" s="32"/>
      <c r="AZ53" s="32"/>
      <c r="BA53" s="32"/>
      <c r="BB53" s="32"/>
      <c r="BC53" s="32"/>
      <c r="BD53" s="32"/>
      <c r="BE53" s="34"/>
      <c r="BF53" s="96">
        <f>X53+Y53+Z53+AA53+AB53+AC53+AD53+AE53+AF53+AG53+AH53+AI53+AJ53+AK53+AL53+AM53+AN53+AO53+AP53+AQ53+AR53</f>
        <v>92</v>
      </c>
      <c r="BG53" s="67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</row>
    <row r="54" spans="1:81" s="69" customFormat="1" ht="14.25" customHeight="1" hidden="1">
      <c r="A54" s="110"/>
      <c r="B54" s="37" t="s">
        <v>83</v>
      </c>
      <c r="C54" s="38" t="s">
        <v>79</v>
      </c>
      <c r="D54" s="77" t="s">
        <v>30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64"/>
      <c r="V54" s="12"/>
      <c r="W54" s="12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58"/>
      <c r="AT54" s="65"/>
      <c r="AU54" s="66"/>
      <c r="AV54" s="32"/>
      <c r="AW54" s="32"/>
      <c r="AX54" s="32"/>
      <c r="AY54" s="32"/>
      <c r="AZ54" s="32"/>
      <c r="BA54" s="32"/>
      <c r="BB54" s="32"/>
      <c r="BC54" s="32"/>
      <c r="BD54" s="32"/>
      <c r="BE54" s="34"/>
      <c r="BF54" s="96"/>
      <c r="BG54" s="67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</row>
    <row r="55" spans="1:81" s="69" customFormat="1" ht="12" customHeight="1" hidden="1">
      <c r="A55" s="110"/>
      <c r="B55" s="37" t="s">
        <v>84</v>
      </c>
      <c r="C55" s="38" t="s">
        <v>80</v>
      </c>
      <c r="D55" s="77" t="s">
        <v>30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64"/>
      <c r="V55" s="12"/>
      <c r="W55" s="12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58"/>
      <c r="AT55" s="65"/>
      <c r="AU55" s="66"/>
      <c r="AV55" s="32"/>
      <c r="AW55" s="32"/>
      <c r="AX55" s="32"/>
      <c r="AY55" s="32"/>
      <c r="AZ55" s="32"/>
      <c r="BA55" s="32"/>
      <c r="BB55" s="32"/>
      <c r="BC55" s="32"/>
      <c r="BD55" s="32"/>
      <c r="BE55" s="34"/>
      <c r="BF55" s="96"/>
      <c r="BG55" s="67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</row>
    <row r="56" spans="1:81" s="69" customFormat="1" ht="10.5" customHeight="1" hidden="1">
      <c r="A56" s="110"/>
      <c r="B56" s="37" t="s">
        <v>85</v>
      </c>
      <c r="C56" s="38" t="s">
        <v>81</v>
      </c>
      <c r="D56" s="77" t="s">
        <v>30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64"/>
      <c r="V56" s="12"/>
      <c r="W56" s="12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58"/>
      <c r="AT56" s="65"/>
      <c r="AU56" s="66"/>
      <c r="AV56" s="32"/>
      <c r="AW56" s="32"/>
      <c r="AX56" s="32"/>
      <c r="AY56" s="32"/>
      <c r="AZ56" s="32"/>
      <c r="BA56" s="32"/>
      <c r="BB56" s="32"/>
      <c r="BC56" s="32"/>
      <c r="BD56" s="32"/>
      <c r="BE56" s="34"/>
      <c r="BF56" s="96"/>
      <c r="BG56" s="67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</row>
    <row r="57" spans="1:81" s="69" customFormat="1" ht="11.25" customHeight="1" hidden="1">
      <c r="A57" s="110"/>
      <c r="B57" s="37" t="s">
        <v>73</v>
      </c>
      <c r="C57" s="38" t="s">
        <v>65</v>
      </c>
      <c r="D57" s="77" t="s">
        <v>30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64"/>
      <c r="V57" s="12"/>
      <c r="W57" s="12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58"/>
      <c r="AT57" s="65"/>
      <c r="AU57" s="66"/>
      <c r="AV57" s="32"/>
      <c r="AW57" s="32"/>
      <c r="AX57" s="32"/>
      <c r="AY57" s="32"/>
      <c r="AZ57" s="32"/>
      <c r="BA57" s="32"/>
      <c r="BB57" s="32"/>
      <c r="BC57" s="32"/>
      <c r="BD57" s="32"/>
      <c r="BE57" s="34"/>
      <c r="BF57" s="96"/>
      <c r="BG57" s="67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</row>
    <row r="58" spans="1:81" s="69" customFormat="1" ht="9.75" customHeight="1" hidden="1">
      <c r="A58" s="110"/>
      <c r="B58" s="37" t="s">
        <v>75</v>
      </c>
      <c r="C58" s="38" t="s">
        <v>69</v>
      </c>
      <c r="D58" s="77" t="s">
        <v>30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64"/>
      <c r="V58" s="12"/>
      <c r="W58" s="12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58"/>
      <c r="AT58" s="65"/>
      <c r="AU58" s="66"/>
      <c r="AV58" s="32"/>
      <c r="AW58" s="32"/>
      <c r="AX58" s="32"/>
      <c r="AY58" s="32"/>
      <c r="AZ58" s="32"/>
      <c r="BA58" s="32"/>
      <c r="BB58" s="32"/>
      <c r="BC58" s="32"/>
      <c r="BD58" s="32"/>
      <c r="BE58" s="34"/>
      <c r="BF58" s="96"/>
      <c r="BG58" s="67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</row>
    <row r="59" spans="1:81" s="69" customFormat="1" ht="18" customHeight="1">
      <c r="A59" s="110"/>
      <c r="B59" s="61" t="s">
        <v>71</v>
      </c>
      <c r="C59" s="63" t="s">
        <v>86</v>
      </c>
      <c r="D59" s="76" t="s">
        <v>30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64"/>
      <c r="V59" s="12"/>
      <c r="W59" s="12"/>
      <c r="X59" s="74">
        <v>0</v>
      </c>
      <c r="Y59" s="74">
        <v>0</v>
      </c>
      <c r="Z59" s="74">
        <v>0</v>
      </c>
      <c r="AA59" s="74">
        <v>0</v>
      </c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4">
        <v>0</v>
      </c>
      <c r="AN59" s="74">
        <v>0</v>
      </c>
      <c r="AO59" s="74">
        <v>0</v>
      </c>
      <c r="AP59" s="74">
        <v>0</v>
      </c>
      <c r="AQ59" s="74">
        <v>0</v>
      </c>
      <c r="AR59" s="74">
        <v>0</v>
      </c>
      <c r="AS59" s="58"/>
      <c r="AT59" s="65"/>
      <c r="AU59" s="66"/>
      <c r="AV59" s="32"/>
      <c r="AW59" s="32"/>
      <c r="AX59" s="32"/>
      <c r="AY59" s="32"/>
      <c r="AZ59" s="32"/>
      <c r="BA59" s="32"/>
      <c r="BB59" s="32"/>
      <c r="BC59" s="32"/>
      <c r="BD59" s="32"/>
      <c r="BE59" s="34"/>
      <c r="BF59" s="96"/>
      <c r="BG59" s="67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</row>
    <row r="60" spans="1:81" s="69" customFormat="1" ht="0.75" customHeight="1" hidden="1">
      <c r="A60" s="110"/>
      <c r="B60" s="37" t="s">
        <v>89</v>
      </c>
      <c r="C60" s="38" t="s">
        <v>88</v>
      </c>
      <c r="D60" s="76" t="s">
        <v>30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64"/>
      <c r="V60" s="12"/>
      <c r="W60" s="12"/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AC60" s="74">
        <v>0</v>
      </c>
      <c r="AD60" s="74">
        <v>0</v>
      </c>
      <c r="AE60" s="74">
        <v>0</v>
      </c>
      <c r="AF60" s="74"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4">
        <v>0</v>
      </c>
      <c r="AN60" s="74">
        <v>0</v>
      </c>
      <c r="AO60" s="74">
        <v>0</v>
      </c>
      <c r="AP60" s="74">
        <v>0</v>
      </c>
      <c r="AQ60" s="74">
        <v>0</v>
      </c>
      <c r="AR60" s="74">
        <v>0</v>
      </c>
      <c r="AS60" s="58"/>
      <c r="AT60" s="65"/>
      <c r="AU60" s="66"/>
      <c r="AV60" s="32"/>
      <c r="AW60" s="32"/>
      <c r="AX60" s="32"/>
      <c r="AY60" s="32"/>
      <c r="AZ60" s="32"/>
      <c r="BA60" s="32"/>
      <c r="BB60" s="32"/>
      <c r="BC60" s="32"/>
      <c r="BD60" s="32"/>
      <c r="BE60" s="34"/>
      <c r="BF60" s="96"/>
      <c r="BG60" s="67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</row>
    <row r="61" spans="1:81" s="69" customFormat="1" ht="14.25" customHeight="1" hidden="1">
      <c r="A61" s="110"/>
      <c r="B61" s="37" t="s">
        <v>74</v>
      </c>
      <c r="C61" s="38" t="s">
        <v>65</v>
      </c>
      <c r="D61" s="76" t="s">
        <v>30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0</v>
      </c>
      <c r="U61" s="64"/>
      <c r="V61" s="12"/>
      <c r="W61" s="12"/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4">
        <v>0</v>
      </c>
      <c r="AN61" s="74">
        <v>0</v>
      </c>
      <c r="AO61" s="74">
        <v>0</v>
      </c>
      <c r="AP61" s="74">
        <v>0</v>
      </c>
      <c r="AQ61" s="74">
        <v>0</v>
      </c>
      <c r="AR61" s="74">
        <v>0</v>
      </c>
      <c r="AS61" s="58"/>
      <c r="AT61" s="65"/>
      <c r="AU61" s="66"/>
      <c r="AV61" s="32"/>
      <c r="AW61" s="32"/>
      <c r="AX61" s="32"/>
      <c r="AY61" s="32"/>
      <c r="AZ61" s="32"/>
      <c r="BA61" s="32"/>
      <c r="BB61" s="32"/>
      <c r="BC61" s="32"/>
      <c r="BD61" s="32"/>
      <c r="BE61" s="34"/>
      <c r="BF61" s="96"/>
      <c r="BG61" s="67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</row>
    <row r="62" spans="1:81" s="69" customFormat="1" ht="29.25">
      <c r="A62" s="110"/>
      <c r="B62" s="61" t="s">
        <v>72</v>
      </c>
      <c r="C62" s="63" t="s">
        <v>87</v>
      </c>
      <c r="D62" s="76" t="s">
        <v>30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64"/>
      <c r="V62" s="12"/>
      <c r="W62" s="12"/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4">
        <v>0</v>
      </c>
      <c r="AN62" s="74">
        <v>0</v>
      </c>
      <c r="AO62" s="74">
        <v>0</v>
      </c>
      <c r="AP62" s="74">
        <v>0</v>
      </c>
      <c r="AQ62" s="74">
        <v>0</v>
      </c>
      <c r="AR62" s="74">
        <v>0</v>
      </c>
      <c r="AS62" s="58"/>
      <c r="AT62" s="65"/>
      <c r="AU62" s="66"/>
      <c r="AV62" s="32"/>
      <c r="AW62" s="32"/>
      <c r="AX62" s="32"/>
      <c r="AY62" s="32"/>
      <c r="AZ62" s="32"/>
      <c r="BA62" s="32"/>
      <c r="BB62" s="32"/>
      <c r="BC62" s="32"/>
      <c r="BD62" s="32"/>
      <c r="BE62" s="34"/>
      <c r="BF62" s="96"/>
      <c r="BG62" s="67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</row>
    <row r="63" spans="1:81" s="69" customFormat="1" ht="14.25" customHeight="1" hidden="1">
      <c r="A63" s="110"/>
      <c r="B63" s="37"/>
      <c r="C63" s="38"/>
      <c r="D63" s="77" t="s">
        <v>30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64"/>
      <c r="V63" s="12"/>
      <c r="W63" s="12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80"/>
      <c r="AS63" s="58"/>
      <c r="AT63" s="65"/>
      <c r="AU63" s="66"/>
      <c r="AV63" s="32"/>
      <c r="AW63" s="32"/>
      <c r="AX63" s="32"/>
      <c r="AY63" s="32"/>
      <c r="AZ63" s="32"/>
      <c r="BA63" s="32"/>
      <c r="BB63" s="32"/>
      <c r="BC63" s="32"/>
      <c r="BD63" s="32"/>
      <c r="BE63" s="34"/>
      <c r="BF63" s="96"/>
      <c r="BG63" s="67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</row>
    <row r="64" spans="1:81" s="69" customFormat="1" ht="14.25" customHeight="1" hidden="1">
      <c r="A64" s="110"/>
      <c r="B64" s="37"/>
      <c r="C64" s="38"/>
      <c r="D64" s="77" t="s">
        <v>30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64"/>
      <c r="V64" s="12"/>
      <c r="W64" s="12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80"/>
      <c r="AS64" s="58"/>
      <c r="AT64" s="65"/>
      <c r="AU64" s="66"/>
      <c r="AV64" s="32"/>
      <c r="AW64" s="32"/>
      <c r="AX64" s="32"/>
      <c r="AY64" s="32"/>
      <c r="AZ64" s="32"/>
      <c r="BA64" s="32"/>
      <c r="BB64" s="32"/>
      <c r="BC64" s="32"/>
      <c r="BD64" s="32"/>
      <c r="BE64" s="34"/>
      <c r="BF64" s="96"/>
      <c r="BG64" s="67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</row>
    <row r="65" spans="1:81" s="69" customFormat="1" ht="14.25" customHeight="1" hidden="1">
      <c r="A65" s="110"/>
      <c r="B65" s="37" t="s">
        <v>76</v>
      </c>
      <c r="C65" s="38" t="s">
        <v>69</v>
      </c>
      <c r="D65" s="77" t="s">
        <v>30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64"/>
      <c r="V65" s="12"/>
      <c r="W65" s="12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80"/>
      <c r="AS65" s="58"/>
      <c r="AT65" s="65"/>
      <c r="AU65" s="66"/>
      <c r="AV65" s="32"/>
      <c r="AW65" s="32"/>
      <c r="AX65" s="32"/>
      <c r="AY65" s="32"/>
      <c r="AZ65" s="32"/>
      <c r="BA65" s="32"/>
      <c r="BB65" s="32"/>
      <c r="BC65" s="32"/>
      <c r="BD65" s="32"/>
      <c r="BE65" s="34"/>
      <c r="BF65" s="96"/>
      <c r="BG65" s="67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</row>
    <row r="66" spans="1:81" s="69" customFormat="1" ht="19.5" customHeight="1">
      <c r="A66" s="110"/>
      <c r="B66" s="102" t="s">
        <v>35</v>
      </c>
      <c r="C66" s="103"/>
      <c r="D66" s="78"/>
      <c r="E66" s="74">
        <f aca="true" t="shared" si="8" ref="E66:T66">E9+E41</f>
        <v>36</v>
      </c>
      <c r="F66" s="74">
        <f t="shared" si="8"/>
        <v>36</v>
      </c>
      <c r="G66" s="74">
        <f t="shared" si="8"/>
        <v>36</v>
      </c>
      <c r="H66" s="74">
        <f t="shared" si="8"/>
        <v>36</v>
      </c>
      <c r="I66" s="74">
        <f t="shared" si="8"/>
        <v>36</v>
      </c>
      <c r="J66" s="74">
        <f t="shared" si="8"/>
        <v>36</v>
      </c>
      <c r="K66" s="74">
        <f t="shared" si="8"/>
        <v>36</v>
      </c>
      <c r="L66" s="74">
        <f t="shared" si="8"/>
        <v>36</v>
      </c>
      <c r="M66" s="74">
        <f t="shared" si="8"/>
        <v>36</v>
      </c>
      <c r="N66" s="74">
        <f t="shared" si="8"/>
        <v>36</v>
      </c>
      <c r="O66" s="74">
        <f t="shared" si="8"/>
        <v>36</v>
      </c>
      <c r="P66" s="74">
        <f t="shared" si="8"/>
        <v>36</v>
      </c>
      <c r="Q66" s="74">
        <f t="shared" si="8"/>
        <v>36</v>
      </c>
      <c r="R66" s="74">
        <f t="shared" si="8"/>
        <v>36</v>
      </c>
      <c r="S66" s="74">
        <f t="shared" si="8"/>
        <v>36</v>
      </c>
      <c r="T66" s="74">
        <f t="shared" si="8"/>
        <v>36</v>
      </c>
      <c r="U66" s="70"/>
      <c r="V66" s="12"/>
      <c r="W66" s="12"/>
      <c r="X66" s="74">
        <f aca="true" t="shared" si="9" ref="X66:AN66">X11+X13+X14+X16+X18+X20+X22+X24+X26+X28+X30+X32+X34+X36+X38+X40+X41+X47</f>
        <v>36</v>
      </c>
      <c r="Y66" s="74">
        <f t="shared" si="9"/>
        <v>36</v>
      </c>
      <c r="Z66" s="74">
        <f t="shared" si="9"/>
        <v>36</v>
      </c>
      <c r="AA66" s="74">
        <f t="shared" si="9"/>
        <v>36</v>
      </c>
      <c r="AB66" s="74">
        <f t="shared" si="9"/>
        <v>36</v>
      </c>
      <c r="AC66" s="74">
        <f t="shared" si="9"/>
        <v>36</v>
      </c>
      <c r="AD66" s="74">
        <f t="shared" si="9"/>
        <v>36</v>
      </c>
      <c r="AE66" s="74">
        <f t="shared" si="9"/>
        <v>36</v>
      </c>
      <c r="AF66" s="74">
        <f t="shared" si="9"/>
        <v>36</v>
      </c>
      <c r="AG66" s="74">
        <f t="shared" si="9"/>
        <v>36</v>
      </c>
      <c r="AH66" s="74">
        <f t="shared" si="9"/>
        <v>36</v>
      </c>
      <c r="AI66" s="74">
        <f t="shared" si="9"/>
        <v>36</v>
      </c>
      <c r="AJ66" s="74">
        <f t="shared" si="9"/>
        <v>36</v>
      </c>
      <c r="AK66" s="74">
        <f t="shared" si="9"/>
        <v>36</v>
      </c>
      <c r="AL66" s="74">
        <f t="shared" si="9"/>
        <v>36</v>
      </c>
      <c r="AM66" s="74">
        <f t="shared" si="9"/>
        <v>36</v>
      </c>
      <c r="AN66" s="74">
        <f t="shared" si="9"/>
        <v>36</v>
      </c>
      <c r="AO66" s="74">
        <f>AO11+AO13+AO14+AO16+AO20+AO18+AO22+AO24+AO26+AO28+AO30+AO32+AO34+AO36+AO38+AO40+AO41+AO47</f>
        <v>36</v>
      </c>
      <c r="AP66" s="74">
        <f>AP11+AP13+AP14+AP16+AP18+AP20+AP22+AP24+AP26+AP28+AP30+AP32+AP34+AP36+AP38+AP40+AP41+AP47</f>
        <v>36</v>
      </c>
      <c r="AQ66" s="74">
        <f>AQ11+AQ13+AQ14+AQ16+AQ18+AQ20+AQ24+AQ26+AQ28+AQ30+AQ32+AQ34+AQ36+AQ38+AQ40+AQ41+AQ47</f>
        <v>36</v>
      </c>
      <c r="AR66" s="74">
        <f>AR11+AR13+AR14+AR16+AR18+AR20+AR22+AR24+AR26+AR28+AR30+AR32+AR34+AR36+AR38+AR40+AR41+AR47</f>
        <v>36</v>
      </c>
      <c r="AS66" s="52"/>
      <c r="AT66" s="52"/>
      <c r="AU66" s="71"/>
      <c r="AV66" s="12"/>
      <c r="AW66" s="12"/>
      <c r="AX66" s="12"/>
      <c r="AY66" s="12"/>
      <c r="AZ66" s="12"/>
      <c r="BA66" s="12"/>
      <c r="BB66" s="12"/>
      <c r="BC66" s="12"/>
      <c r="BD66" s="12"/>
      <c r="BE66" s="72"/>
      <c r="BF66" s="97">
        <f>E66+F66+G66+H66+I66+J66+K66+L66+M66+N66+O66+P66+Q66+R66+S66+T66+U66+X66+Y66+Z66+AA66+AB66+AC66+AD66+AE66+AF66+AG66+AH66+AI66+AJ66+AK66+AL66+AM66+AN66+AO66+AP66+AQ66+AR66+AS66+AT66+AU66</f>
        <v>1332</v>
      </c>
      <c r="BG66" s="73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</row>
    <row r="67" spans="1:59" ht="13.5" customHeight="1" hidden="1">
      <c r="A67" s="110"/>
      <c r="B67" s="100" t="s">
        <v>36</v>
      </c>
      <c r="C67" s="101"/>
      <c r="D67" s="20"/>
      <c r="E67" s="21">
        <f aca="true" t="shared" si="10" ref="E67:T67">E12+E15+E17+E19+E21+E23+E25+E27+E29+E31+E33+E35+E39+E37</f>
        <v>13</v>
      </c>
      <c r="F67" s="21">
        <f t="shared" si="10"/>
        <v>12</v>
      </c>
      <c r="G67" s="21">
        <f t="shared" si="10"/>
        <v>13</v>
      </c>
      <c r="H67" s="21">
        <f t="shared" si="10"/>
        <v>12</v>
      </c>
      <c r="I67" s="21">
        <f t="shared" si="10"/>
        <v>12</v>
      </c>
      <c r="J67" s="21">
        <f t="shared" si="10"/>
        <v>12</v>
      </c>
      <c r="K67" s="21">
        <f t="shared" si="10"/>
        <v>12</v>
      </c>
      <c r="L67" s="14">
        <f t="shared" si="10"/>
        <v>12</v>
      </c>
      <c r="M67" s="14">
        <f t="shared" si="10"/>
        <v>12</v>
      </c>
      <c r="N67" s="14">
        <f t="shared" si="10"/>
        <v>12</v>
      </c>
      <c r="O67" s="14">
        <f t="shared" si="10"/>
        <v>12</v>
      </c>
      <c r="P67" s="14">
        <f t="shared" si="10"/>
        <v>12</v>
      </c>
      <c r="Q67" s="14">
        <f t="shared" si="10"/>
        <v>12</v>
      </c>
      <c r="R67" s="14">
        <f t="shared" si="10"/>
        <v>12</v>
      </c>
      <c r="S67" s="14">
        <f t="shared" si="10"/>
        <v>12</v>
      </c>
      <c r="T67" s="14">
        <f t="shared" si="10"/>
        <v>12</v>
      </c>
      <c r="U67" s="14">
        <f>U12+U15+U17+U19+U21+U23+U25+U27+U29+U31+U33+U35+U39+U37</f>
        <v>0</v>
      </c>
      <c r="V67" s="12"/>
      <c r="W67" s="12"/>
      <c r="X67" s="14">
        <f aca="true" t="shared" si="11" ref="X67:AS67">X12+X15+X17+X19+X21+X23+X25+X27+X29+X31+X33+X35+X39+X37</f>
        <v>15</v>
      </c>
      <c r="Y67" s="14">
        <f t="shared" si="11"/>
        <v>15</v>
      </c>
      <c r="Z67" s="14">
        <f t="shared" si="11"/>
        <v>15</v>
      </c>
      <c r="AA67" s="14">
        <f t="shared" si="11"/>
        <v>15</v>
      </c>
      <c r="AB67" s="14">
        <f t="shared" si="11"/>
        <v>15</v>
      </c>
      <c r="AC67" s="14">
        <f t="shared" si="11"/>
        <v>15</v>
      </c>
      <c r="AD67" s="14">
        <f t="shared" si="11"/>
        <v>15</v>
      </c>
      <c r="AE67" s="14">
        <f t="shared" si="11"/>
        <v>15</v>
      </c>
      <c r="AF67" s="14">
        <f t="shared" si="11"/>
        <v>15</v>
      </c>
      <c r="AG67" s="14">
        <f t="shared" si="11"/>
        <v>15</v>
      </c>
      <c r="AH67" s="21">
        <f t="shared" si="11"/>
        <v>15</v>
      </c>
      <c r="AI67" s="21">
        <f t="shared" si="11"/>
        <v>15</v>
      </c>
      <c r="AJ67" s="21">
        <f t="shared" si="11"/>
        <v>15</v>
      </c>
      <c r="AK67" s="21">
        <f t="shared" si="11"/>
        <v>15</v>
      </c>
      <c r="AL67" s="14">
        <f t="shared" si="11"/>
        <v>15</v>
      </c>
      <c r="AM67" s="21">
        <f t="shared" si="11"/>
        <v>15</v>
      </c>
      <c r="AN67" s="21">
        <f t="shared" si="11"/>
        <v>15</v>
      </c>
      <c r="AO67" s="21">
        <f t="shared" si="11"/>
        <v>15</v>
      </c>
      <c r="AP67" s="21">
        <f t="shared" si="11"/>
        <v>15</v>
      </c>
      <c r="AQ67" s="21">
        <f t="shared" si="11"/>
        <v>15</v>
      </c>
      <c r="AR67" s="21">
        <f t="shared" si="11"/>
        <v>15</v>
      </c>
      <c r="AS67" s="21">
        <f t="shared" si="11"/>
        <v>0</v>
      </c>
      <c r="AT67" s="15"/>
      <c r="AU67" s="15"/>
      <c r="AV67" s="16"/>
      <c r="AW67" s="16"/>
      <c r="AX67" s="16"/>
      <c r="AY67" s="16"/>
      <c r="AZ67" s="16"/>
      <c r="BA67" s="16"/>
      <c r="BB67" s="16"/>
      <c r="BC67" s="16"/>
      <c r="BD67" s="16"/>
      <c r="BE67" s="22"/>
      <c r="BF67" s="24"/>
      <c r="BG67" s="44">
        <f>E67+F67+G67+H67+I67+J67+K67+L67+M67+N67+O67+P67+Q67+R67+S67+T67+U67+X67+Y67+Z67+AA67+AB67+AC67+AD67+AE67+AF67+AG67+AH67+AI67+AJ67+AK67+AL67+AM67+AN67+AO67+AP67+AQ67+AR67+AS67</f>
        <v>509</v>
      </c>
    </row>
    <row r="68" spans="1:59" ht="12.75" customHeight="1" hidden="1">
      <c r="A68" s="111"/>
      <c r="B68" s="100" t="s">
        <v>32</v>
      </c>
      <c r="C68" s="101"/>
      <c r="D68" s="20"/>
      <c r="E68" s="23">
        <f aca="true" t="shared" si="12" ref="E68:T68">SUM(E66:E67)</f>
        <v>49</v>
      </c>
      <c r="F68" s="23">
        <f t="shared" si="12"/>
        <v>48</v>
      </c>
      <c r="G68" s="23">
        <f t="shared" si="12"/>
        <v>49</v>
      </c>
      <c r="H68" s="23">
        <f t="shared" si="12"/>
        <v>48</v>
      </c>
      <c r="I68" s="23">
        <f t="shared" si="12"/>
        <v>48</v>
      </c>
      <c r="J68" s="23">
        <f t="shared" si="12"/>
        <v>48</v>
      </c>
      <c r="K68" s="23">
        <f t="shared" si="12"/>
        <v>48</v>
      </c>
      <c r="L68" s="23">
        <f t="shared" si="12"/>
        <v>48</v>
      </c>
      <c r="M68" s="23">
        <f t="shared" si="12"/>
        <v>48</v>
      </c>
      <c r="N68" s="23">
        <f t="shared" si="12"/>
        <v>48</v>
      </c>
      <c r="O68" s="23">
        <f t="shared" si="12"/>
        <v>48</v>
      </c>
      <c r="P68" s="23">
        <f t="shared" si="12"/>
        <v>48</v>
      </c>
      <c r="Q68" s="23">
        <f t="shared" si="12"/>
        <v>48</v>
      </c>
      <c r="R68" s="23">
        <f t="shared" si="12"/>
        <v>48</v>
      </c>
      <c r="S68" s="23">
        <f t="shared" si="12"/>
        <v>48</v>
      </c>
      <c r="T68" s="23">
        <f t="shared" si="12"/>
        <v>48</v>
      </c>
      <c r="U68" s="25">
        <f>U66+U67</f>
        <v>0</v>
      </c>
      <c r="V68" s="12"/>
      <c r="W68" s="12"/>
      <c r="X68" s="23">
        <f aca="true" t="shared" si="13" ref="X68:AS68">SUM(X66:X67)</f>
        <v>51</v>
      </c>
      <c r="Y68" s="23">
        <f t="shared" si="13"/>
        <v>51</v>
      </c>
      <c r="Z68" s="23">
        <f t="shared" si="13"/>
        <v>51</v>
      </c>
      <c r="AA68" s="23">
        <f t="shared" si="13"/>
        <v>51</v>
      </c>
      <c r="AB68" s="23">
        <f t="shared" si="13"/>
        <v>51</v>
      </c>
      <c r="AC68" s="23">
        <f t="shared" si="13"/>
        <v>51</v>
      </c>
      <c r="AD68" s="23">
        <f t="shared" si="13"/>
        <v>51</v>
      </c>
      <c r="AE68" s="23">
        <f t="shared" si="13"/>
        <v>51</v>
      </c>
      <c r="AF68" s="23">
        <f t="shared" si="13"/>
        <v>51</v>
      </c>
      <c r="AG68" s="23">
        <f t="shared" si="13"/>
        <v>51</v>
      </c>
      <c r="AH68" s="23">
        <f t="shared" si="13"/>
        <v>51</v>
      </c>
      <c r="AI68" s="23">
        <f t="shared" si="13"/>
        <v>51</v>
      </c>
      <c r="AJ68" s="23">
        <f t="shared" si="13"/>
        <v>51</v>
      </c>
      <c r="AK68" s="23">
        <f t="shared" si="13"/>
        <v>51</v>
      </c>
      <c r="AL68" s="23">
        <f t="shared" si="13"/>
        <v>51</v>
      </c>
      <c r="AM68" s="23">
        <f t="shared" si="13"/>
        <v>51</v>
      </c>
      <c r="AN68" s="23">
        <f t="shared" si="13"/>
        <v>51</v>
      </c>
      <c r="AO68" s="23">
        <f t="shared" si="13"/>
        <v>51</v>
      </c>
      <c r="AP68" s="23">
        <f t="shared" si="13"/>
        <v>51</v>
      </c>
      <c r="AQ68" s="23">
        <f t="shared" si="13"/>
        <v>51</v>
      </c>
      <c r="AR68" s="23">
        <f t="shared" si="13"/>
        <v>51</v>
      </c>
      <c r="AS68" s="23">
        <f t="shared" si="13"/>
        <v>0</v>
      </c>
      <c r="AT68" s="15"/>
      <c r="AU68" s="15"/>
      <c r="AV68" s="16"/>
      <c r="AW68" s="16"/>
      <c r="AX68" s="16"/>
      <c r="AY68" s="16"/>
      <c r="AZ68" s="16"/>
      <c r="BA68" s="16"/>
      <c r="BB68" s="16"/>
      <c r="BC68" s="16"/>
      <c r="BD68" s="16"/>
      <c r="BE68" s="22"/>
      <c r="BF68" s="113">
        <f>E68+F68+G68+H68+I68+J68+K68+L68+M68+N68+O68+P68+Q68+R68+S68+T68+U68+X68+Y68+Z68+AA68+AB68+AC68+AD68+AE68+AF68+AG68+AH68+AI68+AJ68+AK68+AL68+AM68+AN68+AO68+AP68+AQ68+AR68+AS68+BA71</f>
        <v>1841</v>
      </c>
      <c r="BG68" s="114"/>
    </row>
    <row r="69" spans="2:56" ht="12.75">
      <c r="B69"/>
      <c r="C69"/>
      <c r="V69" s="3"/>
      <c r="W69" s="3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</row>
    <row r="70" spans="2:56" ht="12.75">
      <c r="B70"/>
      <c r="C70"/>
      <c r="V70" s="3"/>
      <c r="W70" s="3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</row>
    <row r="71" spans="22:56" ht="12.75">
      <c r="V71" s="3"/>
      <c r="W71" s="3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22:56" ht="12.75">
      <c r="V72" s="3"/>
      <c r="W72" s="3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22:56" ht="12.75">
      <c r="V73" s="3"/>
      <c r="W73" s="3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22:23" ht="12.75">
      <c r="V74" s="3"/>
      <c r="W74" s="3"/>
    </row>
    <row r="75" spans="22:23" ht="12.75">
      <c r="V75" s="3"/>
      <c r="W75" s="3"/>
    </row>
    <row r="76" spans="22:23" ht="12.75">
      <c r="V76" s="3"/>
      <c r="W76" s="3"/>
    </row>
  </sheetData>
  <sheetProtection/>
  <mergeCells count="55">
    <mergeCell ref="C38:C39"/>
    <mergeCell ref="B38:B39"/>
    <mergeCell ref="B32:B33"/>
    <mergeCell ref="C32:C33"/>
    <mergeCell ref="B34:B35"/>
    <mergeCell ref="C34:C35"/>
    <mergeCell ref="B36:B37"/>
    <mergeCell ref="C36:C37"/>
    <mergeCell ref="B30:B31"/>
    <mergeCell ref="C30:C31"/>
    <mergeCell ref="B22:B23"/>
    <mergeCell ref="C22:C23"/>
    <mergeCell ref="B24:B25"/>
    <mergeCell ref="C24:C25"/>
    <mergeCell ref="B26:B27"/>
    <mergeCell ref="B16:B17"/>
    <mergeCell ref="C16:C17"/>
    <mergeCell ref="B11:B12"/>
    <mergeCell ref="C11:C12"/>
    <mergeCell ref="C26:C27"/>
    <mergeCell ref="B28:B29"/>
    <mergeCell ref="C28:C29"/>
    <mergeCell ref="B18:B19"/>
    <mergeCell ref="C18:C19"/>
    <mergeCell ref="B20:B21"/>
    <mergeCell ref="AF4:AH4"/>
    <mergeCell ref="A4:A8"/>
    <mergeCell ref="B4:B8"/>
    <mergeCell ref="C4:C8"/>
    <mergeCell ref="D4:D8"/>
    <mergeCell ref="C20:C21"/>
    <mergeCell ref="B9:B10"/>
    <mergeCell ref="C9:C10"/>
    <mergeCell ref="B14:B15"/>
    <mergeCell ref="C14:C15"/>
    <mergeCell ref="A9:A68"/>
    <mergeCell ref="BG4:BG8"/>
    <mergeCell ref="W4:Z4"/>
    <mergeCell ref="AB4:AD4"/>
    <mergeCell ref="AN4:AQ4"/>
    <mergeCell ref="AS4:AU4"/>
    <mergeCell ref="AW4:AZ4"/>
    <mergeCell ref="BA4:BD4"/>
    <mergeCell ref="AJ4:AL4"/>
    <mergeCell ref="BF68:BG68"/>
    <mergeCell ref="B68:C68"/>
    <mergeCell ref="B66:C66"/>
    <mergeCell ref="B67:C67"/>
    <mergeCell ref="BF4:BF8"/>
    <mergeCell ref="E5:BE5"/>
    <mergeCell ref="E7:BE7"/>
    <mergeCell ref="F4:H4"/>
    <mergeCell ref="N4:Q4"/>
    <mergeCell ref="S4:U4"/>
    <mergeCell ref="J4:M4"/>
  </mergeCells>
  <printOptions/>
  <pageMargins left="0.35433070866141736" right="0.2362204724409449" top="0.4724409448818898" bottom="0.4330708661417323" header="0.2362204724409449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Елена</cp:lastModifiedBy>
  <cp:lastPrinted>2018-04-25T13:34:31Z</cp:lastPrinted>
  <dcterms:created xsi:type="dcterms:W3CDTF">2011-01-28T09:41:23Z</dcterms:created>
  <dcterms:modified xsi:type="dcterms:W3CDTF">2018-04-25T13:34:40Z</dcterms:modified>
  <cp:category/>
  <cp:version/>
  <cp:contentType/>
  <cp:contentStatus/>
</cp:coreProperties>
</file>