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15" windowHeight="7935" activeTab="0"/>
  </bookViews>
  <sheets>
    <sheet name="учебный" sheetId="1" r:id="rId1"/>
    <sheet name="аттестации" sheetId="2" r:id="rId2"/>
  </sheets>
  <definedNames>
    <definedName name="_ftn1" localSheetId="0">'учебный'!$A$59</definedName>
    <definedName name="_ftnref1" localSheetId="0">'учебный'!$BF$2</definedName>
  </definedNames>
  <calcPr fullCalcOnLoad="1" refMode="R1C1"/>
</workbook>
</file>

<file path=xl/sharedStrings.xml><?xml version="1.0" encoding="utf-8"?>
<sst xmlns="http://schemas.openxmlformats.org/spreadsheetml/2006/main" count="369" uniqueCount="188">
  <si>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</si>
  <si>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</si>
  <si>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</si>
  <si>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</si>
  <si>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30 авг. – 5 сент.</t>
  </si>
  <si>
    <t>Сентябрь</t>
  </si>
  <si>
    <t>27 сент. -  3 окт.</t>
  </si>
  <si>
    <t>Октябрь</t>
  </si>
  <si>
    <t>Ноябрь</t>
  </si>
  <si>
    <t>Декабрь</t>
  </si>
  <si>
    <t>27 дек. – 2 янв.</t>
  </si>
  <si>
    <t>Январь</t>
  </si>
  <si>
    <t>31 янв. -  6 фев.</t>
  </si>
  <si>
    <t>Февраль</t>
  </si>
  <si>
    <t>28 фев. – 6 мар.</t>
  </si>
  <si>
    <t>Март</t>
  </si>
  <si>
    <t>28 мар. – 3 апр.</t>
  </si>
  <si>
    <t>Апрель</t>
  </si>
  <si>
    <t>25 апр. – 1 мая</t>
  </si>
  <si>
    <t>Май</t>
  </si>
  <si>
    <t>30 мая – 5 июн.</t>
  </si>
  <si>
    <t>Июнь</t>
  </si>
  <si>
    <t>27 июн. – 3 июл.</t>
  </si>
  <si>
    <t>Июль</t>
  </si>
  <si>
    <t>Август</t>
  </si>
  <si>
    <t>29 авг. – 4 сент.</t>
  </si>
  <si>
    <t>Номера календарных недель</t>
  </si>
  <si>
    <t>Порядковые номера  недель учебного года</t>
  </si>
  <si>
    <t>ОД.00</t>
  </si>
  <si>
    <t>Общеобразовательный цикл</t>
  </si>
  <si>
    <t>обяз. уч.</t>
  </si>
  <si>
    <t>сам. р. с.</t>
  </si>
  <si>
    <t>ОДБ.01</t>
  </si>
  <si>
    <t>..... (базов.)</t>
  </si>
  <si>
    <t>ОДП.n+01</t>
  </si>
  <si>
    <t>..... (профильн.)</t>
  </si>
  <si>
    <t>ОГСЭ.00</t>
  </si>
  <si>
    <t>ЕН.00</t>
  </si>
  <si>
    <t>ОП. 00</t>
  </si>
  <si>
    <t>ОП. 01</t>
  </si>
  <si>
    <t>ОП. 0n</t>
  </si>
  <si>
    <t>П.00</t>
  </si>
  <si>
    <t xml:space="preserve">Профессиональный цикл </t>
  </si>
  <si>
    <t>ПМ. 00</t>
  </si>
  <si>
    <t>Профессиональные модули</t>
  </si>
  <si>
    <t>ПМ. 0n</t>
  </si>
  <si>
    <t>МДК.0n.01</t>
  </si>
  <si>
    <t>МДК.0n.02</t>
  </si>
  <si>
    <t>УП. 0n</t>
  </si>
  <si>
    <t>ПП. 0n</t>
  </si>
  <si>
    <t>ФК.00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</si>
  <si>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</si>
  <si>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</si>
  <si>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</si>
  <si>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>Всего часов в неделю</t>
  </si>
  <si>
    <t>26 сент. -  2 окт.</t>
  </si>
  <si>
    <t>31 окт. – 6 нояб.</t>
  </si>
  <si>
    <t>28 нояб. – 4 дек.</t>
  </si>
  <si>
    <t>26 дек. – 1 янв.</t>
  </si>
  <si>
    <t>30 янв. -  5 фев.</t>
  </si>
  <si>
    <t>27 фев. – 4 мар.</t>
  </si>
  <si>
    <t>26 мар. – 1 апр.</t>
  </si>
  <si>
    <t>30 апр. – 6 мая</t>
  </si>
  <si>
    <t>28 мая – 3 июн.</t>
  </si>
  <si>
    <t>25 июн. – 1 июл.</t>
  </si>
  <si>
    <t xml:space="preserve">Июль </t>
  </si>
  <si>
    <t>30 июл. – 5 авг.</t>
  </si>
  <si>
    <t>27 авг. – 2 сент.</t>
  </si>
  <si>
    <t>Всего часов</t>
  </si>
  <si>
    <t>II курс</t>
  </si>
  <si>
    <t xml:space="preserve">Математический и общий естественнонаучный цикл </t>
  </si>
  <si>
    <t>(только для СПО)</t>
  </si>
  <si>
    <t>ПМ.00</t>
  </si>
  <si>
    <r>
      <t>ОГСЭ.0</t>
    </r>
    <r>
      <rPr>
        <sz val="10"/>
        <color indexed="8"/>
        <rFont val="Times New Roman"/>
        <family val="1"/>
      </rPr>
      <t>n</t>
    </r>
  </si>
  <si>
    <r>
      <t>ЕН.0</t>
    </r>
    <r>
      <rPr>
        <sz val="10"/>
        <color indexed="8"/>
        <rFont val="Times New Roman"/>
        <family val="1"/>
      </rPr>
      <t>n</t>
    </r>
  </si>
  <si>
    <r>
      <t xml:space="preserve">Общий гуманитарный и социально-экономический цикл </t>
    </r>
    <r>
      <rPr>
        <i/>
        <sz val="10"/>
        <color indexed="8"/>
        <rFont val="Times New Roman"/>
        <family val="1"/>
      </rPr>
      <t>(только для СПО)</t>
    </r>
  </si>
  <si>
    <r>
      <t>Профессиональный цикл</t>
    </r>
    <r>
      <rPr>
        <i/>
        <sz val="10"/>
        <color indexed="8"/>
        <rFont val="Times New Roman"/>
        <family val="1"/>
      </rPr>
      <t xml:space="preserve"> (для СПО)</t>
    </r>
  </si>
  <si>
    <r>
      <t xml:space="preserve">Общепрофессиональный цикл  </t>
    </r>
    <r>
      <rPr>
        <i/>
        <sz val="10"/>
        <color indexed="8"/>
        <rFont val="Times New Roman"/>
        <family val="1"/>
      </rPr>
      <t>(для НПО)</t>
    </r>
  </si>
  <si>
    <r>
      <t xml:space="preserve">Общепрофессиональные дисциплины </t>
    </r>
    <r>
      <rPr>
        <i/>
        <sz val="10"/>
        <color indexed="8"/>
        <rFont val="Times New Roman"/>
        <family val="1"/>
      </rPr>
      <t>(для СПО)</t>
    </r>
  </si>
  <si>
    <r>
      <t>Профессиональный цикл</t>
    </r>
    <r>
      <rPr>
        <i/>
        <sz val="10"/>
        <color indexed="8"/>
        <rFont val="Times New Roman"/>
        <family val="1"/>
      </rPr>
      <t xml:space="preserve"> (для НПО)</t>
    </r>
  </si>
  <si>
    <r>
      <t xml:space="preserve">Физическая культура </t>
    </r>
    <r>
      <rPr>
        <i/>
        <sz val="10"/>
        <color indexed="8"/>
        <rFont val="Times New Roman"/>
        <family val="1"/>
      </rPr>
      <t>(для НПО)</t>
    </r>
  </si>
  <si>
    <t>29 нб. – 5 дек.</t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</si>
  <si>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</si>
  <si>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</si>
  <si>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</si>
  <si>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Всего часов обяз.уч.</t>
  </si>
  <si>
    <t>Общий гуманитарный и социально-экономический цикл</t>
  </si>
  <si>
    <t>ОГСЭ.01</t>
  </si>
  <si>
    <t>история</t>
  </si>
  <si>
    <t>ОГСЭ.02</t>
  </si>
  <si>
    <t>иностранный язык</t>
  </si>
  <si>
    <t>физическая культура</t>
  </si>
  <si>
    <t>ЕН.01</t>
  </si>
  <si>
    <t>П. 00</t>
  </si>
  <si>
    <t>ПМ.01</t>
  </si>
  <si>
    <t>МДК.01.01</t>
  </si>
  <si>
    <t>МДК.01.02</t>
  </si>
  <si>
    <t>ПМ. 02</t>
  </si>
  <si>
    <t>МДК.02.01</t>
  </si>
  <si>
    <t>ПП. 01</t>
  </si>
  <si>
    <t>ПП. 02</t>
  </si>
  <si>
    <t>ПМ.03</t>
  </si>
  <si>
    <t>МДК.03.01</t>
  </si>
  <si>
    <t>ПП.03</t>
  </si>
  <si>
    <t>ПМ.04</t>
  </si>
  <si>
    <t>МДК.04.01</t>
  </si>
  <si>
    <t>ПП.04</t>
  </si>
  <si>
    <t>ОГСЭ.04</t>
  </si>
  <si>
    <t>Основы философии</t>
  </si>
  <si>
    <t>Безопасность жизнедеятельности</t>
  </si>
  <si>
    <t>Экологические основы природопользования</t>
  </si>
  <si>
    <t>Основы проектной и компьютерной графики</t>
  </si>
  <si>
    <t>УП.01</t>
  </si>
  <si>
    <t>МДК.02.02</t>
  </si>
  <si>
    <t>УП.02</t>
  </si>
  <si>
    <t>МДК.03.02</t>
  </si>
  <si>
    <t>Основы управления качеством</t>
  </si>
  <si>
    <t>ПМ.05</t>
  </si>
  <si>
    <t>МДК.05.01</t>
  </si>
  <si>
    <t xml:space="preserve">Математика  </t>
  </si>
  <si>
    <t>Общепрофессиональные дисциплины</t>
  </si>
  <si>
    <t>ОП.01</t>
  </si>
  <si>
    <t>ОП.02</t>
  </si>
  <si>
    <t>Статистика</t>
  </si>
  <si>
    <t>ОП.03</t>
  </si>
  <si>
    <t>ОП.04</t>
  </si>
  <si>
    <t>ОП.05</t>
  </si>
  <si>
    <t>ОП.06</t>
  </si>
  <si>
    <t>ОП.07</t>
  </si>
  <si>
    <t>ОП.08</t>
  </si>
  <si>
    <t>ОП.09</t>
  </si>
  <si>
    <t>Документационное обеспечение управления</t>
  </si>
  <si>
    <t>Правовое обеспечение профессиональной деятельности</t>
  </si>
  <si>
    <t>Финансы, денежное обращение и кредит</t>
  </si>
  <si>
    <t>Налоги и налогообложение</t>
  </si>
  <si>
    <t>Учебная практика</t>
  </si>
  <si>
    <t>Бухгалтерская технология проведения и оформления инвентаризации</t>
  </si>
  <si>
    <t>Производственная практика по профилю специальности</t>
  </si>
  <si>
    <t>Составление и использование бухгалтерской отчетностий</t>
  </si>
  <si>
    <t>Технология составления бухгалтерской отчетности</t>
  </si>
  <si>
    <t>Основы анализа бухгалтерской отчетности</t>
  </si>
  <si>
    <t>МДК.04.02</t>
  </si>
  <si>
    <t>Осуществление налогового учета и налогового планирования в организации</t>
  </si>
  <si>
    <t>Организация и планирование налоговой  деятельности</t>
  </si>
  <si>
    <t>ПП.05</t>
  </si>
  <si>
    <t>Выполнение работ по одной или нескольким профессиям рабочих, должностям служащих</t>
  </si>
  <si>
    <t>МДК.06.01</t>
  </si>
  <si>
    <t>УП.06</t>
  </si>
  <si>
    <t>ПМ.07</t>
  </si>
  <si>
    <t>Бухгалтерский учет в банках</t>
  </si>
  <si>
    <t>Бухгалтерский учет в бюджетных организациях</t>
  </si>
  <si>
    <t>МДК.07.01</t>
  </si>
  <si>
    <t>МДК.07.02</t>
  </si>
  <si>
    <t>Бухгалтерский учет на малых предприятиях</t>
  </si>
  <si>
    <t>МДК.07.03</t>
  </si>
  <si>
    <t>Бухгалтерский учет в торговле</t>
  </si>
  <si>
    <t>Бухгалтерский учет в сельском хозяйстве</t>
  </si>
  <si>
    <t>МДК.07.04</t>
  </si>
  <si>
    <t>МДК.07.05</t>
  </si>
  <si>
    <t>Практикум по автоматизации бухгалтерского учета в отраслях экономики</t>
  </si>
  <si>
    <t>МДК.07.06</t>
  </si>
  <si>
    <t>УП.07</t>
  </si>
  <si>
    <t>ОГСЭ.03</t>
  </si>
  <si>
    <t>Психология общения</t>
  </si>
  <si>
    <t>ЕН.02</t>
  </si>
  <si>
    <t>Основы коммерческой деятельности</t>
  </si>
  <si>
    <t>Теоретические основы товароведения</t>
  </si>
  <si>
    <t>Информационные технологии в профессиональной деятельности</t>
  </si>
  <si>
    <t>Бухгалтерский учет</t>
  </si>
  <si>
    <t>Метрология и стандартизация</t>
  </si>
  <si>
    <t>Основы менеджмента</t>
  </si>
  <si>
    <t>Техническое оснащение торговых организаций</t>
  </si>
  <si>
    <t>Товароведение продовольственных и непродовольственных товаров</t>
  </si>
  <si>
    <t>Управление ассортиментом товаров</t>
  </si>
  <si>
    <t>Основы управления ассортиментом товаров</t>
  </si>
  <si>
    <t>Информационные технологии в управлении ассортиментом товаров</t>
  </si>
  <si>
    <t>Организация и проведение экспертизы и оценки качества товаров</t>
  </si>
  <si>
    <t>Оценка качества товаров и основы экспертизы</t>
  </si>
  <si>
    <t>Организация работ в подразделении организации</t>
  </si>
  <si>
    <t>Управление структурным подразделением организации</t>
  </si>
  <si>
    <t>Выполнение работ по профессии 12759 Кладовщик</t>
  </si>
  <si>
    <t>Учебная практика по профессии 12759 Кладовщик</t>
  </si>
  <si>
    <t>ОГСЭ.В.05</t>
  </si>
  <si>
    <t>ОП.В.10</t>
  </si>
  <si>
    <t>ОП.В.11</t>
  </si>
  <si>
    <t>ОП.В.12</t>
  </si>
  <si>
    <t>ОП.В.13</t>
  </si>
  <si>
    <t>Основы предпринимательства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</si>
</sst>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rgb="FF000000"/>
      <name val="Times New Roman"/>
      <family val="1"/>
    </font>
    <font>
      <sz val="6"/>
      <color rgb="FFFF0000"/>
      <name val="Times New Roman"/>
      <family val="1"/>
    </font>
    <font>
      <b/>
      <sz val="6"/>
      <color rgb="FF000000"/>
      <name val="Times New Roman"/>
      <family val="1"/>
    </font>
    <font>
      <b/>
      <sz val="6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textRotation="90"/>
    </xf>
    <xf numFmtId="0" fontId="3" fillId="0" borderId="10" xfId="0" applyFont="1" applyBorder="1" applyAlignment="1">
      <alignment textRotation="90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9" fillId="34" borderId="12" xfId="0" applyFont="1" applyFill="1" applyBorder="1" applyAlignment="1">
      <alignment horizontal="center" vertical="top" wrapText="1"/>
    </xf>
    <xf numFmtId="0" fontId="9" fillId="35" borderId="12" xfId="0" applyFont="1" applyFill="1" applyBorder="1" applyAlignment="1">
      <alignment horizontal="center" vertical="top" wrapText="1"/>
    </xf>
    <xf numFmtId="0" fontId="9" fillId="35" borderId="13" xfId="0" applyFont="1" applyFill="1" applyBorder="1" applyAlignment="1">
      <alignment horizontal="left" vertical="top" wrapText="1"/>
    </xf>
    <xf numFmtId="0" fontId="8" fillId="35" borderId="12" xfId="0" applyFont="1" applyFill="1" applyBorder="1" applyAlignment="1">
      <alignment horizontal="center" vertical="top" wrapText="1"/>
    </xf>
    <xf numFmtId="0" fontId="47" fillId="36" borderId="12" xfId="0" applyFont="1" applyFill="1" applyBorder="1" applyAlignment="1">
      <alignment horizontal="center" vertical="top" wrapText="1"/>
    </xf>
    <xf numFmtId="0" fontId="7" fillId="34" borderId="0" xfId="0" applyFont="1" applyFill="1" applyAlignment="1">
      <alignment/>
    </xf>
    <xf numFmtId="0" fontId="9" fillId="35" borderId="0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9" fillId="35" borderId="0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9" fillId="0" borderId="12" xfId="0" applyFont="1" applyBorder="1" applyAlignment="1">
      <alignment vertical="top" textRotation="90"/>
    </xf>
    <xf numFmtId="0" fontId="9" fillId="0" borderId="12" xfId="0" applyFont="1" applyBorder="1" applyAlignment="1">
      <alignment vertical="top" textRotation="90" wrapText="1"/>
    </xf>
    <xf numFmtId="0" fontId="9" fillId="0" borderId="12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 wrapText="1"/>
    </xf>
    <xf numFmtId="0" fontId="9" fillId="37" borderId="12" xfId="0" applyFont="1" applyFill="1" applyBorder="1" applyAlignment="1">
      <alignment horizontal="center" vertical="top" wrapText="1"/>
    </xf>
    <xf numFmtId="0" fontId="9" fillId="38" borderId="12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39" borderId="12" xfId="0" applyFont="1" applyFill="1" applyBorder="1" applyAlignment="1">
      <alignment horizontal="center" vertical="top" wrapText="1"/>
    </xf>
    <xf numFmtId="0" fontId="9" fillId="39" borderId="12" xfId="0" applyFont="1" applyFill="1" applyBorder="1" applyAlignment="1">
      <alignment horizontal="center" vertical="top"/>
    </xf>
    <xf numFmtId="0" fontId="9" fillId="38" borderId="12" xfId="0" applyFont="1" applyFill="1" applyBorder="1" applyAlignment="1">
      <alignment horizontal="center" vertical="top"/>
    </xf>
    <xf numFmtId="0" fontId="9" fillId="33" borderId="12" xfId="0" applyFont="1" applyFill="1" applyBorder="1" applyAlignment="1">
      <alignment horizontal="center" vertical="top" wrapText="1"/>
    </xf>
    <xf numFmtId="0" fontId="9" fillId="37" borderId="12" xfId="0" applyFont="1" applyFill="1" applyBorder="1" applyAlignment="1">
      <alignment horizontal="center" vertical="top"/>
    </xf>
    <xf numFmtId="0" fontId="48" fillId="39" borderId="12" xfId="0" applyFont="1" applyFill="1" applyBorder="1" applyAlignment="1">
      <alignment horizontal="center" vertical="top"/>
    </xf>
    <xf numFmtId="0" fontId="8" fillId="33" borderId="12" xfId="0" applyFont="1" applyFill="1" applyBorder="1" applyAlignment="1">
      <alignment horizontal="center" vertical="top"/>
    </xf>
    <xf numFmtId="0" fontId="10" fillId="37" borderId="12" xfId="0" applyFont="1" applyFill="1" applyBorder="1" applyAlignment="1">
      <alignment horizontal="center" vertical="top"/>
    </xf>
    <xf numFmtId="0" fontId="47" fillId="0" borderId="12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center" vertical="top"/>
    </xf>
    <xf numFmtId="0" fontId="11" fillId="34" borderId="12" xfId="0" applyFont="1" applyFill="1" applyBorder="1" applyAlignment="1">
      <alignment vertical="top"/>
    </xf>
    <xf numFmtId="0" fontId="11" fillId="37" borderId="12" xfId="0" applyFont="1" applyFill="1" applyBorder="1" applyAlignment="1">
      <alignment vertical="top"/>
    </xf>
    <xf numFmtId="0" fontId="11" fillId="39" borderId="12" xfId="0" applyFont="1" applyFill="1" applyBorder="1" applyAlignment="1">
      <alignment vertical="top"/>
    </xf>
    <xf numFmtId="0" fontId="8" fillId="34" borderId="12" xfId="0" applyFont="1" applyFill="1" applyBorder="1" applyAlignment="1">
      <alignment horizontal="center" vertical="top"/>
    </xf>
    <xf numFmtId="0" fontId="9" fillId="34" borderId="15" xfId="0" applyFont="1" applyFill="1" applyBorder="1" applyAlignment="1">
      <alignment horizontal="center" vertical="top"/>
    </xf>
    <xf numFmtId="0" fontId="10" fillId="0" borderId="12" xfId="0" applyFont="1" applyBorder="1" applyAlignment="1">
      <alignment vertical="top"/>
    </xf>
    <xf numFmtId="0" fontId="9" fillId="0" borderId="12" xfId="0" applyFont="1" applyFill="1" applyBorder="1" applyAlignment="1">
      <alignment horizontal="center" vertical="top"/>
    </xf>
    <xf numFmtId="0" fontId="10" fillId="35" borderId="12" xfId="0" applyFont="1" applyFill="1" applyBorder="1" applyAlignment="1">
      <alignment vertical="top"/>
    </xf>
    <xf numFmtId="0" fontId="11" fillId="35" borderId="12" xfId="0" applyFont="1" applyFill="1" applyBorder="1" applyAlignment="1">
      <alignment vertical="top"/>
    </xf>
    <xf numFmtId="0" fontId="10" fillId="37" borderId="12" xfId="0" applyFont="1" applyFill="1" applyBorder="1" applyAlignment="1">
      <alignment vertical="top"/>
    </xf>
    <xf numFmtId="0" fontId="10" fillId="0" borderId="12" xfId="0" applyFont="1" applyFill="1" applyBorder="1" applyAlignment="1">
      <alignment vertical="top"/>
    </xf>
    <xf numFmtId="0" fontId="10" fillId="34" borderId="12" xfId="0" applyFont="1" applyFill="1" applyBorder="1" applyAlignment="1">
      <alignment vertical="top"/>
    </xf>
    <xf numFmtId="0" fontId="47" fillId="36" borderId="13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2" xfId="0" applyFont="1" applyBorder="1" applyAlignment="1">
      <alignment vertical="top" wrapText="1"/>
    </xf>
    <xf numFmtId="0" fontId="10" fillId="39" borderId="12" xfId="0" applyFont="1" applyFill="1" applyBorder="1" applyAlignment="1">
      <alignment vertical="top"/>
    </xf>
    <xf numFmtId="0" fontId="8" fillId="35" borderId="16" xfId="0" applyFont="1" applyFill="1" applyBorder="1" applyAlignment="1">
      <alignment horizontal="center" vertical="top" wrapText="1"/>
    </xf>
    <xf numFmtId="0" fontId="8" fillId="37" borderId="12" xfId="0" applyFont="1" applyFill="1" applyBorder="1" applyAlignment="1">
      <alignment horizontal="center" vertical="top"/>
    </xf>
    <xf numFmtId="0" fontId="8" fillId="37" borderId="12" xfId="0" applyFont="1" applyFill="1" applyBorder="1" applyAlignment="1">
      <alignment horizontal="center" vertical="top" wrapText="1"/>
    </xf>
    <xf numFmtId="0" fontId="11" fillId="37" borderId="12" xfId="0" applyFont="1" applyFill="1" applyBorder="1" applyAlignment="1">
      <alignment horizontal="center" vertical="top"/>
    </xf>
    <xf numFmtId="0" fontId="8" fillId="39" borderId="12" xfId="0" applyFont="1" applyFill="1" applyBorder="1" applyAlignment="1">
      <alignment horizontal="center" vertical="top"/>
    </xf>
    <xf numFmtId="0" fontId="9" fillId="35" borderId="17" xfId="0" applyFont="1" applyFill="1" applyBorder="1" applyAlignment="1">
      <alignment horizontal="left" vertical="top" wrapText="1"/>
    </xf>
    <xf numFmtId="0" fontId="11" fillId="34" borderId="12" xfId="0" applyFont="1" applyFill="1" applyBorder="1" applyAlignment="1">
      <alignment horizontal="center" vertical="top"/>
    </xf>
    <xf numFmtId="0" fontId="10" fillId="34" borderId="12" xfId="0" applyFont="1" applyFill="1" applyBorder="1" applyAlignment="1">
      <alignment horizontal="center" vertical="top"/>
    </xf>
    <xf numFmtId="0" fontId="8" fillId="34" borderId="16" xfId="0" applyFont="1" applyFill="1" applyBorder="1" applyAlignment="1">
      <alignment horizontal="center" vertical="top"/>
    </xf>
    <xf numFmtId="0" fontId="49" fillId="34" borderId="12" xfId="0" applyFont="1" applyFill="1" applyBorder="1" applyAlignment="1">
      <alignment horizontal="center" vertical="top" wrapText="1"/>
    </xf>
    <xf numFmtId="0" fontId="50" fillId="34" borderId="12" xfId="54" applyFont="1" applyFill="1" applyBorder="1" applyAlignment="1">
      <alignment vertical="top"/>
      <protection/>
    </xf>
    <xf numFmtId="0" fontId="8" fillId="0" borderId="12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 wrapText="1"/>
    </xf>
    <xf numFmtId="2" fontId="10" fillId="34" borderId="12" xfId="0" applyNumberFormat="1" applyFont="1" applyFill="1" applyBorder="1" applyAlignment="1">
      <alignment vertical="top"/>
    </xf>
    <xf numFmtId="0" fontId="11" fillId="0" borderId="12" xfId="0" applyFont="1" applyFill="1" applyBorder="1" applyAlignment="1">
      <alignment vertical="top"/>
    </xf>
    <xf numFmtId="0" fontId="47" fillId="0" borderId="12" xfId="0" applyFont="1" applyFill="1" applyBorder="1" applyAlignment="1">
      <alignment horizontal="center" vertical="top"/>
    </xf>
    <xf numFmtId="0" fontId="47" fillId="0" borderId="18" xfId="0" applyFont="1" applyFill="1" applyBorder="1" applyAlignment="1">
      <alignment horizontal="center" vertical="top"/>
    </xf>
    <xf numFmtId="0" fontId="47" fillId="0" borderId="13" xfId="0" applyFont="1" applyFill="1" applyBorder="1" applyAlignment="1">
      <alignment horizontal="center" vertical="top"/>
    </xf>
    <xf numFmtId="0" fontId="47" fillId="0" borderId="17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top"/>
    </xf>
    <xf numFmtId="0" fontId="47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/>
    </xf>
    <xf numFmtId="0" fontId="8" fillId="37" borderId="18" xfId="0" applyFont="1" applyFill="1" applyBorder="1" applyAlignment="1">
      <alignment horizontal="center" vertical="top"/>
    </xf>
    <xf numFmtId="0" fontId="9" fillId="37" borderId="18" xfId="0" applyFont="1" applyFill="1" applyBorder="1" applyAlignment="1">
      <alignment horizontal="center" vertical="top"/>
    </xf>
    <xf numFmtId="0" fontId="10" fillId="39" borderId="12" xfId="0" applyFont="1" applyFill="1" applyBorder="1" applyAlignment="1">
      <alignment horizontal="center" vertical="top"/>
    </xf>
    <xf numFmtId="0" fontId="11" fillId="39" borderId="12" xfId="0" applyFont="1" applyFill="1" applyBorder="1" applyAlignment="1">
      <alignment horizontal="center" vertical="top"/>
    </xf>
    <xf numFmtId="0" fontId="9" fillId="14" borderId="13" xfId="0" applyFont="1" applyFill="1" applyBorder="1" applyAlignment="1">
      <alignment horizontal="center" vertical="top" wrapText="1"/>
    </xf>
    <xf numFmtId="0" fontId="9" fillId="14" borderId="12" xfId="0" applyFont="1" applyFill="1" applyBorder="1" applyAlignment="1">
      <alignment horizontal="left" vertical="top" wrapText="1"/>
    </xf>
    <xf numFmtId="0" fontId="47" fillId="14" borderId="0" xfId="0" applyFont="1" applyFill="1" applyAlignment="1">
      <alignment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vertical="top"/>
    </xf>
    <xf numFmtId="0" fontId="47" fillId="0" borderId="15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left" vertical="top" wrapText="1"/>
    </xf>
    <xf numFmtId="0" fontId="8" fillId="34" borderId="16" xfId="0" applyFont="1" applyFill="1" applyBorder="1" applyAlignment="1">
      <alignment horizontal="center" vertical="top" wrapText="1"/>
    </xf>
    <xf numFmtId="0" fontId="8" fillId="34" borderId="18" xfId="0" applyFont="1" applyFill="1" applyBorder="1" applyAlignment="1">
      <alignment horizontal="center" vertical="top" wrapText="1"/>
    </xf>
    <xf numFmtId="0" fontId="8" fillId="34" borderId="15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top" wrapText="1"/>
    </xf>
    <xf numFmtId="0" fontId="9" fillId="35" borderId="15" xfId="0" applyFont="1" applyFill="1" applyBorder="1" applyAlignment="1">
      <alignment horizontal="center" vertical="top" wrapText="1"/>
    </xf>
    <xf numFmtId="0" fontId="9" fillId="35" borderId="13" xfId="0" applyFont="1" applyFill="1" applyBorder="1" applyAlignment="1">
      <alignment horizontal="center" vertical="top" wrapText="1"/>
    </xf>
    <xf numFmtId="0" fontId="9" fillId="35" borderId="15" xfId="0" applyFont="1" applyFill="1" applyBorder="1" applyAlignment="1">
      <alignment horizontal="left" vertical="top" wrapText="1"/>
    </xf>
    <xf numFmtId="0" fontId="9" fillId="35" borderId="13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center" vertical="top" wrapText="1"/>
    </xf>
    <xf numFmtId="0" fontId="8" fillId="34" borderId="15" xfId="0" applyFont="1" applyFill="1" applyBorder="1" applyAlignment="1">
      <alignment horizontal="left" vertical="top" wrapText="1"/>
    </xf>
    <xf numFmtId="0" fontId="8" fillId="34" borderId="13" xfId="0" applyFont="1" applyFill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2" xfId="0" applyFont="1" applyBorder="1" applyAlignment="1">
      <alignment vertical="top" wrapText="1"/>
    </xf>
    <xf numFmtId="0" fontId="9" fillId="14" borderId="15" xfId="0" applyFont="1" applyFill="1" applyBorder="1" applyAlignment="1">
      <alignment horizontal="left" vertical="top" wrapText="1"/>
    </xf>
    <xf numFmtId="0" fontId="9" fillId="14" borderId="13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8" fillId="33" borderId="15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 textRotation="90" wrapText="1"/>
    </xf>
    <xf numFmtId="0" fontId="9" fillId="0" borderId="16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 textRotation="90"/>
    </xf>
    <xf numFmtId="0" fontId="10" fillId="0" borderId="12" xfId="0" applyFont="1" applyBorder="1" applyAlignment="1">
      <alignment vertical="top" wrapText="1"/>
    </xf>
    <xf numFmtId="0" fontId="9" fillId="0" borderId="13" xfId="0" applyFont="1" applyFill="1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 textRotation="90" wrapText="1"/>
    </xf>
    <xf numFmtId="0" fontId="8" fillId="33" borderId="12" xfId="0" applyFont="1" applyFill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vertical="top" wrapText="1"/>
    </xf>
    <xf numFmtId="0" fontId="11" fillId="33" borderId="12" xfId="0" applyFont="1" applyFill="1" applyBorder="1" applyAlignment="1">
      <alignment vertical="top"/>
    </xf>
    <xf numFmtId="0" fontId="47" fillId="0" borderId="13" xfId="0" applyFont="1" applyBorder="1" applyAlignment="1">
      <alignment horizontal="left" vertical="top" wrapText="1"/>
    </xf>
    <xf numFmtId="0" fontId="11" fillId="34" borderId="16" xfId="0" applyFont="1" applyFill="1" applyBorder="1" applyAlignment="1">
      <alignment horizontal="center" vertical="top"/>
    </xf>
    <xf numFmtId="0" fontId="11" fillId="34" borderId="18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11" fillId="34" borderId="12" xfId="0" applyFont="1" applyFill="1" applyBorder="1" applyAlignment="1">
      <alignment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textRotation="90" wrapText="1"/>
    </xf>
    <xf numFmtId="0" fontId="2" fillId="0" borderId="23" xfId="0" applyFont="1" applyBorder="1" applyAlignment="1">
      <alignment horizontal="center" textRotation="90" wrapText="1"/>
    </xf>
    <xf numFmtId="0" fontId="2" fillId="0" borderId="24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textRotation="90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1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3" fillId="0" borderId="21" xfId="0" applyFont="1" applyBorder="1" applyAlignment="1">
      <alignment horizontal="center" textRotation="90" wrapText="1"/>
    </xf>
    <xf numFmtId="0" fontId="3" fillId="0" borderId="22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2" fillId="33" borderId="21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8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33" borderId="31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vertical="top" wrapText="1"/>
    </xf>
    <xf numFmtId="0" fontId="2" fillId="33" borderId="26" xfId="0" applyFont="1" applyFill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133"/>
  <sheetViews>
    <sheetView tabSelected="1" zoomScale="110" zoomScaleNormal="110" zoomScalePageLayoutView="0" workbookViewId="0" topLeftCell="BA25">
      <pane xSplit="1230" topLeftCell="K1" activePane="topRight" state="split"/>
      <selection pane="topLeft" activeCell="BA57" sqref="A57:IV57"/>
      <selection pane="topRight" activeCell="A2" sqref="A2:BG120"/>
    </sheetView>
  </sheetViews>
  <sheetFormatPr defaultColWidth="9.00390625" defaultRowHeight="12.75"/>
  <cols>
    <col min="1" max="1" width="3.875" style="16" customWidth="1"/>
    <col min="2" max="2" width="6.625" style="16" customWidth="1"/>
    <col min="3" max="3" width="23.125" style="16" customWidth="1"/>
    <col min="4" max="4" width="7.375" style="16" customWidth="1"/>
    <col min="5" max="5" width="2.875" style="16" customWidth="1"/>
    <col min="6" max="6" width="3.00390625" style="16" customWidth="1"/>
    <col min="7" max="7" width="3.25390625" style="16" customWidth="1"/>
    <col min="8" max="9" width="2.875" style="16" customWidth="1"/>
    <col min="10" max="10" width="2.25390625" style="16" customWidth="1"/>
    <col min="11" max="11" width="3.25390625" style="16" customWidth="1"/>
    <col min="12" max="12" width="3.125" style="16" customWidth="1"/>
    <col min="13" max="14" width="2.75390625" style="16" customWidth="1"/>
    <col min="15" max="15" width="2.625" style="16" customWidth="1"/>
    <col min="16" max="16" width="2.25390625" style="16" customWidth="1"/>
    <col min="17" max="17" width="3.00390625" style="16" customWidth="1"/>
    <col min="18" max="18" width="2.875" style="16" customWidth="1"/>
    <col min="19" max="19" width="2.125" style="16" customWidth="1"/>
    <col min="20" max="20" width="2.625" style="16" customWidth="1"/>
    <col min="21" max="21" width="2.25390625" style="16" customWidth="1"/>
    <col min="22" max="22" width="2.875" style="16" customWidth="1"/>
    <col min="23" max="23" width="2.625" style="16" customWidth="1"/>
    <col min="24" max="25" width="2.875" style="16" customWidth="1"/>
    <col min="26" max="26" width="3.25390625" style="16" customWidth="1"/>
    <col min="27" max="27" width="2.875" style="16" customWidth="1"/>
    <col min="28" max="28" width="2.625" style="16" customWidth="1"/>
    <col min="29" max="29" width="2.25390625" style="16" customWidth="1"/>
    <col min="30" max="30" width="2.875" style="16" customWidth="1"/>
    <col min="31" max="32" width="3.125" style="16" customWidth="1"/>
    <col min="33" max="33" width="2.875" style="16" customWidth="1"/>
    <col min="34" max="35" width="2.625" style="16" customWidth="1"/>
    <col min="36" max="36" width="2.25390625" style="16" customWidth="1"/>
    <col min="37" max="37" width="2.875" style="16" customWidth="1"/>
    <col min="38" max="38" width="2.625" style="16" customWidth="1"/>
    <col min="39" max="40" width="2.875" style="16" customWidth="1"/>
    <col min="41" max="41" width="2.375" style="16" customWidth="1"/>
    <col min="42" max="42" width="3.00390625" style="16" customWidth="1"/>
    <col min="43" max="43" width="3.125" style="16" customWidth="1"/>
    <col min="44" max="44" width="2.875" style="16" customWidth="1"/>
    <col min="45" max="45" width="2.25390625" style="16" customWidth="1"/>
    <col min="46" max="46" width="2.625" style="16" customWidth="1"/>
    <col min="47" max="47" width="3.00390625" style="16" customWidth="1"/>
    <col min="48" max="48" width="2.875" style="16" customWidth="1"/>
    <col min="49" max="49" width="3.25390625" style="16" customWidth="1"/>
    <col min="50" max="50" width="2.875" style="16" customWidth="1"/>
    <col min="51" max="51" width="2.75390625" style="16" customWidth="1"/>
    <col min="52" max="52" width="3.625" style="16" customWidth="1"/>
    <col min="53" max="53" width="3.00390625" style="16" customWidth="1"/>
    <col min="54" max="54" width="3.875" style="16" customWidth="1"/>
    <col min="55" max="55" width="3.25390625" style="16" customWidth="1"/>
    <col min="56" max="56" width="3.00390625" style="16" customWidth="1"/>
    <col min="57" max="57" width="0.12890625" style="16" hidden="1" customWidth="1"/>
    <col min="58" max="58" width="5.375" style="16" customWidth="1"/>
    <col min="59" max="59" width="6.625" style="16" customWidth="1"/>
    <col min="60" max="16384" width="9.125" style="16" customWidth="1"/>
  </cols>
  <sheetData>
    <row r="2" spans="1:59" ht="50.25">
      <c r="A2" s="130" t="s">
        <v>0</v>
      </c>
      <c r="B2" s="130" t="s">
        <v>1</v>
      </c>
      <c r="C2" s="130" t="s">
        <v>2</v>
      </c>
      <c r="D2" s="130" t="s">
        <v>3</v>
      </c>
      <c r="E2" s="27" t="s">
        <v>4</v>
      </c>
      <c r="F2" s="127" t="s">
        <v>5</v>
      </c>
      <c r="G2" s="127"/>
      <c r="H2" s="127"/>
      <c r="I2" s="27" t="s">
        <v>6</v>
      </c>
      <c r="J2" s="127" t="s">
        <v>7</v>
      </c>
      <c r="K2" s="127"/>
      <c r="L2" s="127"/>
      <c r="M2" s="127"/>
      <c r="N2" s="123" t="s">
        <v>8</v>
      </c>
      <c r="O2" s="123"/>
      <c r="P2" s="123"/>
      <c r="Q2" s="123"/>
      <c r="R2" s="28" t="s">
        <v>81</v>
      </c>
      <c r="S2" s="123" t="s">
        <v>9</v>
      </c>
      <c r="T2" s="123"/>
      <c r="U2" s="123"/>
      <c r="V2" s="28" t="s">
        <v>10</v>
      </c>
      <c r="W2" s="123" t="s">
        <v>11</v>
      </c>
      <c r="X2" s="123"/>
      <c r="Y2" s="123"/>
      <c r="Z2" s="123"/>
      <c r="AA2" s="28" t="s">
        <v>12</v>
      </c>
      <c r="AB2" s="123" t="s">
        <v>13</v>
      </c>
      <c r="AC2" s="123"/>
      <c r="AD2" s="123"/>
      <c r="AE2" s="28" t="s">
        <v>14</v>
      </c>
      <c r="AF2" s="123" t="s">
        <v>15</v>
      </c>
      <c r="AG2" s="123"/>
      <c r="AH2" s="123"/>
      <c r="AI2" s="27" t="s">
        <v>16</v>
      </c>
      <c r="AJ2" s="127" t="s">
        <v>17</v>
      </c>
      <c r="AK2" s="127"/>
      <c r="AL2" s="127"/>
      <c r="AM2" s="27" t="s">
        <v>18</v>
      </c>
      <c r="AN2" s="127" t="s">
        <v>19</v>
      </c>
      <c r="AO2" s="127"/>
      <c r="AP2" s="127"/>
      <c r="AQ2" s="127"/>
      <c r="AR2" s="27" t="s">
        <v>20</v>
      </c>
      <c r="AS2" s="127" t="s">
        <v>21</v>
      </c>
      <c r="AT2" s="127"/>
      <c r="AU2" s="127"/>
      <c r="AV2" s="27" t="s">
        <v>22</v>
      </c>
      <c r="AW2" s="127" t="s">
        <v>23</v>
      </c>
      <c r="AX2" s="127"/>
      <c r="AY2" s="127"/>
      <c r="AZ2" s="127"/>
      <c r="BA2" s="127" t="s">
        <v>24</v>
      </c>
      <c r="BB2" s="127"/>
      <c r="BC2" s="127"/>
      <c r="BD2" s="127"/>
      <c r="BE2" s="28" t="s">
        <v>25</v>
      </c>
      <c r="BF2" s="123" t="s">
        <v>85</v>
      </c>
      <c r="BG2" s="123" t="s">
        <v>84</v>
      </c>
    </row>
    <row r="3" spans="1:59" ht="8.25">
      <c r="A3" s="130"/>
      <c r="B3" s="130"/>
      <c r="C3" s="130"/>
      <c r="D3" s="130"/>
      <c r="E3" s="124" t="s">
        <v>26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6"/>
      <c r="BF3" s="123"/>
      <c r="BG3" s="123"/>
    </row>
    <row r="4" spans="1:59" ht="8.25">
      <c r="A4" s="130"/>
      <c r="B4" s="130"/>
      <c r="C4" s="130"/>
      <c r="D4" s="130"/>
      <c r="E4" s="29">
        <v>35</v>
      </c>
      <c r="F4" s="29">
        <v>36</v>
      </c>
      <c r="G4" s="29">
        <v>37</v>
      </c>
      <c r="H4" s="29">
        <v>38</v>
      </c>
      <c r="I4" s="29">
        <v>39</v>
      </c>
      <c r="J4" s="29">
        <v>40</v>
      </c>
      <c r="K4" s="29">
        <v>41</v>
      </c>
      <c r="L4" s="30">
        <v>42</v>
      </c>
      <c r="M4" s="30">
        <v>43</v>
      </c>
      <c r="N4" s="30">
        <v>44</v>
      </c>
      <c r="O4" s="30">
        <v>45</v>
      </c>
      <c r="P4" s="30">
        <v>46</v>
      </c>
      <c r="Q4" s="30">
        <v>47</v>
      </c>
      <c r="R4" s="30">
        <v>48</v>
      </c>
      <c r="S4" s="30">
        <v>49</v>
      </c>
      <c r="T4" s="30">
        <v>50</v>
      </c>
      <c r="U4" s="30">
        <v>51</v>
      </c>
      <c r="V4" s="30">
        <v>52</v>
      </c>
      <c r="W4" s="30">
        <v>1</v>
      </c>
      <c r="X4" s="30">
        <v>2</v>
      </c>
      <c r="Y4" s="30">
        <v>3</v>
      </c>
      <c r="Z4" s="30">
        <v>4</v>
      </c>
      <c r="AA4" s="30">
        <v>5</v>
      </c>
      <c r="AB4" s="30">
        <v>6</v>
      </c>
      <c r="AC4" s="30">
        <v>7</v>
      </c>
      <c r="AD4" s="30">
        <v>8</v>
      </c>
      <c r="AE4" s="30">
        <v>9</v>
      </c>
      <c r="AF4" s="30">
        <v>10</v>
      </c>
      <c r="AG4" s="30">
        <v>11</v>
      </c>
      <c r="AH4" s="30">
        <v>12</v>
      </c>
      <c r="AI4" s="30">
        <v>13</v>
      </c>
      <c r="AJ4" s="30">
        <v>14</v>
      </c>
      <c r="AK4" s="30">
        <v>15</v>
      </c>
      <c r="AL4" s="30">
        <v>16</v>
      </c>
      <c r="AM4" s="30">
        <v>17</v>
      </c>
      <c r="AN4" s="30">
        <v>18</v>
      </c>
      <c r="AO4" s="30">
        <v>19</v>
      </c>
      <c r="AP4" s="30">
        <v>20</v>
      </c>
      <c r="AQ4" s="30">
        <v>21</v>
      </c>
      <c r="AR4" s="30">
        <v>22</v>
      </c>
      <c r="AS4" s="30">
        <v>23</v>
      </c>
      <c r="AT4" s="30">
        <v>24</v>
      </c>
      <c r="AU4" s="30">
        <v>25</v>
      </c>
      <c r="AV4" s="30">
        <v>26</v>
      </c>
      <c r="AW4" s="30">
        <v>27</v>
      </c>
      <c r="AX4" s="30">
        <v>28</v>
      </c>
      <c r="AY4" s="30">
        <v>29</v>
      </c>
      <c r="AZ4" s="30">
        <v>30</v>
      </c>
      <c r="BA4" s="30">
        <v>31</v>
      </c>
      <c r="BB4" s="30">
        <v>32</v>
      </c>
      <c r="BC4" s="30">
        <v>33</v>
      </c>
      <c r="BD4" s="30">
        <v>34</v>
      </c>
      <c r="BE4" s="30">
        <v>35</v>
      </c>
      <c r="BF4" s="123"/>
      <c r="BG4" s="123"/>
    </row>
    <row r="5" spans="1:59" ht="8.25">
      <c r="A5" s="130"/>
      <c r="B5" s="130"/>
      <c r="C5" s="130"/>
      <c r="D5" s="130"/>
      <c r="E5" s="124" t="s">
        <v>27</v>
      </c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6"/>
      <c r="BF5" s="123"/>
      <c r="BG5" s="123"/>
    </row>
    <row r="6" spans="1:59" ht="8.25">
      <c r="A6" s="130"/>
      <c r="B6" s="130"/>
      <c r="C6" s="130"/>
      <c r="D6" s="130"/>
      <c r="E6" s="29">
        <v>1</v>
      </c>
      <c r="F6" s="29">
        <v>2</v>
      </c>
      <c r="G6" s="29">
        <v>3</v>
      </c>
      <c r="H6" s="29">
        <v>4</v>
      </c>
      <c r="I6" s="29">
        <v>5</v>
      </c>
      <c r="J6" s="29">
        <v>6</v>
      </c>
      <c r="K6" s="29">
        <v>7</v>
      </c>
      <c r="L6" s="30">
        <v>8</v>
      </c>
      <c r="M6" s="30">
        <v>9</v>
      </c>
      <c r="N6" s="30">
        <v>10</v>
      </c>
      <c r="O6" s="30">
        <v>11</v>
      </c>
      <c r="P6" s="30">
        <v>12</v>
      </c>
      <c r="Q6" s="30">
        <v>13</v>
      </c>
      <c r="R6" s="30">
        <v>14</v>
      </c>
      <c r="S6" s="30">
        <v>15</v>
      </c>
      <c r="T6" s="30">
        <v>16</v>
      </c>
      <c r="U6" s="31">
        <v>17</v>
      </c>
      <c r="V6" s="32">
        <v>18</v>
      </c>
      <c r="W6" s="32">
        <v>19</v>
      </c>
      <c r="X6" s="18">
        <v>20</v>
      </c>
      <c r="Y6" s="30">
        <v>21</v>
      </c>
      <c r="Z6" s="30">
        <v>22</v>
      </c>
      <c r="AA6" s="30">
        <v>23</v>
      </c>
      <c r="AB6" s="30">
        <v>24</v>
      </c>
      <c r="AC6" s="30">
        <v>25</v>
      </c>
      <c r="AD6" s="30">
        <v>26</v>
      </c>
      <c r="AE6" s="30">
        <v>27</v>
      </c>
      <c r="AF6" s="30">
        <v>28</v>
      </c>
      <c r="AG6" s="30">
        <v>29</v>
      </c>
      <c r="AH6" s="30">
        <v>30</v>
      </c>
      <c r="AI6" s="30">
        <v>31</v>
      </c>
      <c r="AJ6" s="30">
        <v>32</v>
      </c>
      <c r="AK6" s="30">
        <v>33</v>
      </c>
      <c r="AL6" s="30">
        <v>34</v>
      </c>
      <c r="AM6" s="30">
        <v>35</v>
      </c>
      <c r="AN6" s="30">
        <v>36</v>
      </c>
      <c r="AO6" s="33">
        <v>37</v>
      </c>
      <c r="AP6" s="18">
        <v>38</v>
      </c>
      <c r="AQ6" s="30">
        <v>39</v>
      </c>
      <c r="AR6" s="31"/>
      <c r="AS6" s="34">
        <v>41</v>
      </c>
      <c r="AT6" s="34">
        <v>42</v>
      </c>
      <c r="AU6" s="35">
        <v>43</v>
      </c>
      <c r="AV6" s="36">
        <v>44</v>
      </c>
      <c r="AW6" s="36">
        <v>45</v>
      </c>
      <c r="AX6" s="36">
        <v>46</v>
      </c>
      <c r="AY6" s="36">
        <v>47</v>
      </c>
      <c r="AZ6" s="36">
        <v>48</v>
      </c>
      <c r="BA6" s="36">
        <v>49</v>
      </c>
      <c r="BB6" s="36">
        <v>50</v>
      </c>
      <c r="BC6" s="36">
        <v>51</v>
      </c>
      <c r="BD6" s="36">
        <v>52</v>
      </c>
      <c r="BE6" s="18">
        <v>53</v>
      </c>
      <c r="BF6" s="123"/>
      <c r="BG6" s="123"/>
    </row>
    <row r="7" spans="1:59" ht="9.75" customHeight="1">
      <c r="A7" s="141" t="s">
        <v>69</v>
      </c>
      <c r="B7" s="131" t="s">
        <v>36</v>
      </c>
      <c r="C7" s="107" t="s">
        <v>86</v>
      </c>
      <c r="D7" s="37" t="s">
        <v>30</v>
      </c>
      <c r="E7" s="49">
        <f aca="true" t="shared" si="0" ref="E7:T7">E9+E11+E13+E15+E17</f>
        <v>8</v>
      </c>
      <c r="F7" s="49">
        <f t="shared" si="0"/>
        <v>6</v>
      </c>
      <c r="G7" s="49">
        <f t="shared" si="0"/>
        <v>8</v>
      </c>
      <c r="H7" s="49">
        <f t="shared" si="0"/>
        <v>6</v>
      </c>
      <c r="I7" s="49">
        <f t="shared" si="0"/>
        <v>8</v>
      </c>
      <c r="J7" s="49">
        <f t="shared" si="0"/>
        <v>6</v>
      </c>
      <c r="K7" s="49">
        <f t="shared" si="0"/>
        <v>8</v>
      </c>
      <c r="L7" s="49">
        <f t="shared" si="0"/>
        <v>6</v>
      </c>
      <c r="M7" s="49">
        <f t="shared" si="0"/>
        <v>8</v>
      </c>
      <c r="N7" s="49">
        <f t="shared" si="0"/>
        <v>6</v>
      </c>
      <c r="O7" s="49">
        <f t="shared" si="0"/>
        <v>8</v>
      </c>
      <c r="P7" s="49">
        <f t="shared" si="0"/>
        <v>6</v>
      </c>
      <c r="Q7" s="49">
        <f t="shared" si="0"/>
        <v>8</v>
      </c>
      <c r="R7" s="49">
        <f t="shared" si="0"/>
        <v>6</v>
      </c>
      <c r="S7" s="49">
        <f t="shared" si="0"/>
        <v>8</v>
      </c>
      <c r="T7" s="49">
        <f t="shared" si="0"/>
        <v>6</v>
      </c>
      <c r="U7" s="31"/>
      <c r="V7" s="32"/>
      <c r="W7" s="32"/>
      <c r="X7" s="44">
        <f aca="true" t="shared" si="1" ref="X7:AQ7">X9+X11+X13+X15+X17</f>
        <v>6</v>
      </c>
      <c r="Y7" s="44">
        <f t="shared" si="1"/>
        <v>6</v>
      </c>
      <c r="Z7" s="44">
        <f t="shared" si="1"/>
        <v>6</v>
      </c>
      <c r="AA7" s="44">
        <f t="shared" si="1"/>
        <v>6</v>
      </c>
      <c r="AB7" s="44">
        <f t="shared" si="1"/>
        <v>6</v>
      </c>
      <c r="AC7" s="44">
        <f t="shared" si="1"/>
        <v>6</v>
      </c>
      <c r="AD7" s="44">
        <f t="shared" si="1"/>
        <v>6</v>
      </c>
      <c r="AE7" s="44">
        <f t="shared" si="1"/>
        <v>6</v>
      </c>
      <c r="AF7" s="44">
        <f t="shared" si="1"/>
        <v>6</v>
      </c>
      <c r="AG7" s="44">
        <f t="shared" si="1"/>
        <v>6</v>
      </c>
      <c r="AH7" s="44">
        <f t="shared" si="1"/>
        <v>6</v>
      </c>
      <c r="AI7" s="44">
        <f t="shared" si="1"/>
        <v>6</v>
      </c>
      <c r="AJ7" s="44">
        <f t="shared" si="1"/>
        <v>6</v>
      </c>
      <c r="AK7" s="44">
        <f t="shared" si="1"/>
        <v>6</v>
      </c>
      <c r="AL7" s="44">
        <f t="shared" si="1"/>
        <v>6</v>
      </c>
      <c r="AM7" s="44">
        <f t="shared" si="1"/>
        <v>6</v>
      </c>
      <c r="AN7" s="44">
        <f t="shared" si="1"/>
        <v>6</v>
      </c>
      <c r="AO7" s="49">
        <f t="shared" si="1"/>
        <v>6</v>
      </c>
      <c r="AP7" s="49">
        <f t="shared" si="1"/>
        <v>6</v>
      </c>
      <c r="AQ7" s="49">
        <f t="shared" si="1"/>
        <v>6</v>
      </c>
      <c r="AR7" s="64"/>
      <c r="AS7" s="35"/>
      <c r="AT7" s="39"/>
      <c r="AU7" s="35"/>
      <c r="AV7" s="36"/>
      <c r="AW7" s="36"/>
      <c r="AX7" s="36"/>
      <c r="AY7" s="36"/>
      <c r="AZ7" s="36"/>
      <c r="BA7" s="36"/>
      <c r="BB7" s="36"/>
      <c r="BC7" s="36"/>
      <c r="BD7" s="36"/>
      <c r="BE7" s="18"/>
      <c r="BF7" s="49">
        <f>E7+F7+G7+H7+I7+J7+K7+L7+M7+N7+O7+P7+Q7+R7+S7+T7+X7+Y7+Z7+AA7+AB7+AC7+AD7+AE7+AF7+AG7+AH7+AI7+AJ7+AK7+AL7+AM7+AN7+AO7+AP7+AQ7+AR7</f>
        <v>232</v>
      </c>
      <c r="BG7" s="45"/>
    </row>
    <row r="8" spans="1:59" ht="12" customHeight="1">
      <c r="A8" s="142"/>
      <c r="B8" s="131"/>
      <c r="C8" s="107"/>
      <c r="D8" s="37" t="s">
        <v>31</v>
      </c>
      <c r="E8" s="49">
        <f aca="true" t="shared" si="2" ref="E8:T8">E10+E12+E14+E16+E18</f>
        <v>4</v>
      </c>
      <c r="F8" s="49">
        <f t="shared" si="2"/>
        <v>3</v>
      </c>
      <c r="G8" s="49">
        <f t="shared" si="2"/>
        <v>4</v>
      </c>
      <c r="H8" s="49">
        <f t="shared" si="2"/>
        <v>3</v>
      </c>
      <c r="I8" s="49">
        <f t="shared" si="2"/>
        <v>4</v>
      </c>
      <c r="J8" s="49">
        <f t="shared" si="2"/>
        <v>3</v>
      </c>
      <c r="K8" s="49">
        <f t="shared" si="2"/>
        <v>4</v>
      </c>
      <c r="L8" s="44">
        <f t="shared" si="2"/>
        <v>3</v>
      </c>
      <c r="M8" s="44">
        <f t="shared" si="2"/>
        <v>4</v>
      </c>
      <c r="N8" s="44">
        <f t="shared" si="2"/>
        <v>3</v>
      </c>
      <c r="O8" s="44">
        <f t="shared" si="2"/>
        <v>4</v>
      </c>
      <c r="P8" s="44">
        <f t="shared" si="2"/>
        <v>3</v>
      </c>
      <c r="Q8" s="44">
        <f t="shared" si="2"/>
        <v>4</v>
      </c>
      <c r="R8" s="44">
        <f t="shared" si="2"/>
        <v>4</v>
      </c>
      <c r="S8" s="44">
        <f t="shared" si="2"/>
        <v>4</v>
      </c>
      <c r="T8" s="44">
        <f t="shared" si="2"/>
        <v>3</v>
      </c>
      <c r="U8" s="31"/>
      <c r="V8" s="32"/>
      <c r="W8" s="32"/>
      <c r="X8" s="44">
        <f aca="true" t="shared" si="3" ref="X8:AQ8">X10+X12+X14+X16+X18</f>
        <v>3</v>
      </c>
      <c r="Y8" s="44">
        <f t="shared" si="3"/>
        <v>3</v>
      </c>
      <c r="Z8" s="44">
        <f t="shared" si="3"/>
        <v>3</v>
      </c>
      <c r="AA8" s="44">
        <f t="shared" si="3"/>
        <v>3</v>
      </c>
      <c r="AB8" s="44">
        <f t="shared" si="3"/>
        <v>3</v>
      </c>
      <c r="AC8" s="44">
        <f t="shared" si="3"/>
        <v>3</v>
      </c>
      <c r="AD8" s="44">
        <f t="shared" si="3"/>
        <v>3</v>
      </c>
      <c r="AE8" s="44">
        <f t="shared" si="3"/>
        <v>3</v>
      </c>
      <c r="AF8" s="44">
        <f t="shared" si="3"/>
        <v>3</v>
      </c>
      <c r="AG8" s="44">
        <f t="shared" si="3"/>
        <v>3</v>
      </c>
      <c r="AH8" s="44">
        <f t="shared" si="3"/>
        <v>3</v>
      </c>
      <c r="AI8" s="44">
        <f t="shared" si="3"/>
        <v>3</v>
      </c>
      <c r="AJ8" s="44">
        <f t="shared" si="3"/>
        <v>3</v>
      </c>
      <c r="AK8" s="44">
        <f t="shared" si="3"/>
        <v>3</v>
      </c>
      <c r="AL8" s="44">
        <f t="shared" si="3"/>
        <v>3</v>
      </c>
      <c r="AM8" s="44">
        <f t="shared" si="3"/>
        <v>3</v>
      </c>
      <c r="AN8" s="44">
        <f t="shared" si="3"/>
        <v>3</v>
      </c>
      <c r="AO8" s="49">
        <f t="shared" si="3"/>
        <v>3</v>
      </c>
      <c r="AP8" s="49">
        <f t="shared" si="3"/>
        <v>3</v>
      </c>
      <c r="AQ8" s="49">
        <f t="shared" si="3"/>
        <v>3</v>
      </c>
      <c r="AR8" s="64"/>
      <c r="AS8" s="35"/>
      <c r="AT8" s="39"/>
      <c r="AU8" s="35"/>
      <c r="AV8" s="36"/>
      <c r="AW8" s="36"/>
      <c r="AX8" s="36"/>
      <c r="AY8" s="36"/>
      <c r="AZ8" s="36"/>
      <c r="BA8" s="36"/>
      <c r="BB8" s="36"/>
      <c r="BC8" s="36"/>
      <c r="BD8" s="36"/>
      <c r="BE8" s="18"/>
      <c r="BF8" s="45"/>
      <c r="BG8" s="49">
        <f>E8+F8+G8+H8+I8+J8+K8+L8+M8+N8+O8+P8+Q8+R8+S8+T8+X8+Y8+Z8+AA8+AB8+AC8+AD8+AE8+AF8+AG8+AH8+AI8+AJ8+AK8+AL8+AM8+AN8+AO8+AP8+AQ8+AR8</f>
        <v>117</v>
      </c>
    </row>
    <row r="9" spans="1:59" ht="0.75" customHeight="1" hidden="1">
      <c r="A9" s="142"/>
      <c r="B9" s="103" t="s">
        <v>87</v>
      </c>
      <c r="C9" s="105" t="s">
        <v>108</v>
      </c>
      <c r="D9" s="30" t="s">
        <v>30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31"/>
      <c r="V9" s="32"/>
      <c r="W9" s="32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52"/>
      <c r="AI9" s="52"/>
      <c r="AJ9" s="52"/>
      <c r="AK9" s="52"/>
      <c r="AL9" s="33"/>
      <c r="AM9" s="52"/>
      <c r="AN9" s="52"/>
      <c r="AO9" s="52"/>
      <c r="AP9" s="52"/>
      <c r="AQ9" s="52"/>
      <c r="AR9" s="64"/>
      <c r="AS9" s="35"/>
      <c r="AT9" s="39"/>
      <c r="AU9" s="35"/>
      <c r="AV9" s="36"/>
      <c r="AW9" s="36"/>
      <c r="AX9" s="36"/>
      <c r="AY9" s="36"/>
      <c r="AZ9" s="36"/>
      <c r="BA9" s="36"/>
      <c r="BB9" s="36"/>
      <c r="BC9" s="36"/>
      <c r="BD9" s="36"/>
      <c r="BE9" s="18"/>
      <c r="BF9" s="45">
        <f>E9+F9+G9+H9+I9+J9+K9+L9+M9+N9+O9+P9+Q9+R9+S9+T9+X9+Y9+Z9+AA9+AB9+AC9+AD9+AE9+AF9+AG9+AH9+AI9+AJ9+AK9+AL9+AM9+AN9+AO9+AP9+AQ9+AR9</f>
        <v>0</v>
      </c>
      <c r="BG9" s="45"/>
    </row>
    <row r="10" spans="1:59" ht="9.75" hidden="1">
      <c r="A10" s="142"/>
      <c r="B10" s="104"/>
      <c r="C10" s="106"/>
      <c r="D10" s="30" t="s">
        <v>31</v>
      </c>
      <c r="E10" s="52"/>
      <c r="F10" s="52"/>
      <c r="G10" s="52"/>
      <c r="H10" s="52"/>
      <c r="I10" s="52"/>
      <c r="J10" s="52"/>
      <c r="K10" s="52"/>
      <c r="L10" s="33"/>
      <c r="M10" s="33"/>
      <c r="N10" s="33"/>
      <c r="O10" s="33"/>
      <c r="P10" s="33"/>
      <c r="Q10" s="33"/>
      <c r="R10" s="33"/>
      <c r="S10" s="33"/>
      <c r="T10" s="33"/>
      <c r="U10" s="31"/>
      <c r="V10" s="32"/>
      <c r="W10" s="32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52"/>
      <c r="AI10" s="52"/>
      <c r="AJ10" s="52"/>
      <c r="AK10" s="52"/>
      <c r="AL10" s="33"/>
      <c r="AM10" s="52"/>
      <c r="AN10" s="52"/>
      <c r="AO10" s="52"/>
      <c r="AP10" s="52"/>
      <c r="AQ10" s="52"/>
      <c r="AR10" s="64"/>
      <c r="AS10" s="87"/>
      <c r="AT10" s="39"/>
      <c r="AU10" s="35"/>
      <c r="AV10" s="36"/>
      <c r="AW10" s="36"/>
      <c r="AX10" s="36"/>
      <c r="AY10" s="36"/>
      <c r="AZ10" s="36"/>
      <c r="BA10" s="36"/>
      <c r="BB10" s="36"/>
      <c r="BC10" s="36"/>
      <c r="BD10" s="36"/>
      <c r="BE10" s="18"/>
      <c r="BF10" s="45"/>
      <c r="BG10" s="45">
        <f>E10+F10+G10+H10+I10+J10+K10+L10+M10+N10+O10+P10+Q10+R10+S10+T10+X10+Y10+Z10+AA10+AB10+AC10+AD10+AE10+AF10+AG10+AH10+AI10+AJ10+AK10+AL10+AM10+AN10+AO10+AP10+AQ10+AR10</f>
        <v>0</v>
      </c>
    </row>
    <row r="11" spans="1:59" ht="9.75">
      <c r="A11" s="142"/>
      <c r="B11" s="112" t="s">
        <v>89</v>
      </c>
      <c r="C11" s="122" t="s">
        <v>88</v>
      </c>
      <c r="D11" s="30" t="s">
        <v>30</v>
      </c>
      <c r="E11" s="52">
        <v>4</v>
      </c>
      <c r="F11" s="52">
        <v>2</v>
      </c>
      <c r="G11" s="52">
        <v>4</v>
      </c>
      <c r="H11" s="52">
        <v>2</v>
      </c>
      <c r="I11" s="52">
        <v>4</v>
      </c>
      <c r="J11" s="52">
        <v>2</v>
      </c>
      <c r="K11" s="52">
        <v>4</v>
      </c>
      <c r="L11" s="52">
        <v>2</v>
      </c>
      <c r="M11" s="52">
        <v>4</v>
      </c>
      <c r="N11" s="52">
        <v>2</v>
      </c>
      <c r="O11" s="52">
        <v>4</v>
      </c>
      <c r="P11" s="52">
        <v>2</v>
      </c>
      <c r="Q11" s="52">
        <v>4</v>
      </c>
      <c r="R11" s="52">
        <v>2</v>
      </c>
      <c r="S11" s="52">
        <v>4</v>
      </c>
      <c r="T11" s="52">
        <v>2</v>
      </c>
      <c r="U11" s="31"/>
      <c r="V11" s="32"/>
      <c r="W11" s="32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52"/>
      <c r="AI11" s="52"/>
      <c r="AJ11" s="52"/>
      <c r="AK11" s="52"/>
      <c r="AL11" s="33"/>
      <c r="AM11" s="52"/>
      <c r="AN11" s="52"/>
      <c r="AO11" s="52"/>
      <c r="AP11" s="52"/>
      <c r="AQ11" s="52"/>
      <c r="AR11" s="64"/>
      <c r="AS11" s="87"/>
      <c r="AT11" s="35"/>
      <c r="AU11" s="35"/>
      <c r="AV11" s="36"/>
      <c r="AW11" s="36"/>
      <c r="AX11" s="36"/>
      <c r="AY11" s="36"/>
      <c r="AZ11" s="36"/>
      <c r="BA11" s="36"/>
      <c r="BB11" s="36"/>
      <c r="BC11" s="36"/>
      <c r="BD11" s="36"/>
      <c r="BE11" s="18"/>
      <c r="BF11" s="45">
        <f>E11+F11+G11+H11+I11+J11+K11+L11+M11+N11+O11+P11+Q11+R11+S11+T11+X11+Y11+Z11+AA11+AB11+AC11+AD11+AE11+AF11+AG11+AH11+AI11+AJ11+AK11+AL11+AM11+AN11</f>
        <v>48</v>
      </c>
      <c r="BG11" s="45"/>
    </row>
    <row r="12" spans="1:59" ht="9.75">
      <c r="A12" s="142"/>
      <c r="B12" s="112"/>
      <c r="C12" s="122"/>
      <c r="D12" s="30" t="s">
        <v>31</v>
      </c>
      <c r="E12" s="52">
        <v>1</v>
      </c>
      <c r="F12" s="52"/>
      <c r="G12" s="52">
        <v>1</v>
      </c>
      <c r="H12" s="52"/>
      <c r="I12" s="52">
        <v>1</v>
      </c>
      <c r="J12" s="52"/>
      <c r="K12" s="52">
        <v>1</v>
      </c>
      <c r="L12" s="52"/>
      <c r="M12" s="52">
        <v>1</v>
      </c>
      <c r="N12" s="52"/>
      <c r="O12" s="52"/>
      <c r="P12" s="52"/>
      <c r="Q12" s="52"/>
      <c r="R12" s="52"/>
      <c r="S12" s="52"/>
      <c r="T12" s="52"/>
      <c r="U12" s="31"/>
      <c r="V12" s="32"/>
      <c r="W12" s="32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52"/>
      <c r="AI12" s="52"/>
      <c r="AJ12" s="52"/>
      <c r="AK12" s="52"/>
      <c r="AL12" s="33"/>
      <c r="AM12" s="52"/>
      <c r="AN12" s="52"/>
      <c r="AO12" s="52"/>
      <c r="AP12" s="52"/>
      <c r="AQ12" s="52"/>
      <c r="AR12" s="64"/>
      <c r="AS12" s="87"/>
      <c r="AT12" s="35"/>
      <c r="AU12" s="35"/>
      <c r="AV12" s="36"/>
      <c r="AW12" s="36"/>
      <c r="AX12" s="36"/>
      <c r="AY12" s="36"/>
      <c r="AZ12" s="36"/>
      <c r="BA12" s="36"/>
      <c r="BB12" s="36"/>
      <c r="BC12" s="36"/>
      <c r="BD12" s="36"/>
      <c r="BE12" s="18"/>
      <c r="BF12" s="45"/>
      <c r="BG12" s="45">
        <f>E12+F12+G12+H12+I12+J12+K12+L12+M12+N12+O12+P12+Q12+R12+S12+T12+X12+Y12+Z12+AA12+AB12+AC12+AD12+AE12+AF12+AG12+AH12+AI12+AJ12+AK12+AL12+AM12+AN12+AO12+AP12+AQ12+AR12</f>
        <v>5</v>
      </c>
    </row>
    <row r="13" spans="1:59" ht="8.25">
      <c r="A13" s="142"/>
      <c r="B13" s="112" t="s">
        <v>162</v>
      </c>
      <c r="C13" s="122" t="s">
        <v>90</v>
      </c>
      <c r="D13" s="30" t="s">
        <v>30</v>
      </c>
      <c r="E13" s="52">
        <v>2</v>
      </c>
      <c r="F13" s="52">
        <v>2</v>
      </c>
      <c r="G13" s="52">
        <v>2</v>
      </c>
      <c r="H13" s="52">
        <v>2</v>
      </c>
      <c r="I13" s="52">
        <v>2</v>
      </c>
      <c r="J13" s="52">
        <v>2</v>
      </c>
      <c r="K13" s="52">
        <v>2</v>
      </c>
      <c r="L13" s="52">
        <v>2</v>
      </c>
      <c r="M13" s="52">
        <v>2</v>
      </c>
      <c r="N13" s="52">
        <v>2</v>
      </c>
      <c r="O13" s="52">
        <v>2</v>
      </c>
      <c r="P13" s="52">
        <v>2</v>
      </c>
      <c r="Q13" s="52">
        <v>2</v>
      </c>
      <c r="R13" s="52">
        <v>2</v>
      </c>
      <c r="S13" s="52">
        <v>2</v>
      </c>
      <c r="T13" s="52">
        <v>2</v>
      </c>
      <c r="U13" s="31"/>
      <c r="V13" s="32"/>
      <c r="W13" s="32"/>
      <c r="X13" s="33">
        <v>2</v>
      </c>
      <c r="Y13" s="33">
        <v>2</v>
      </c>
      <c r="Z13" s="33">
        <v>2</v>
      </c>
      <c r="AA13" s="33">
        <v>2</v>
      </c>
      <c r="AB13" s="33">
        <v>2</v>
      </c>
      <c r="AC13" s="33">
        <v>2</v>
      </c>
      <c r="AD13" s="33">
        <v>2</v>
      </c>
      <c r="AE13" s="33">
        <v>2</v>
      </c>
      <c r="AF13" s="33">
        <v>2</v>
      </c>
      <c r="AG13" s="33">
        <v>2</v>
      </c>
      <c r="AH13" s="33">
        <v>2</v>
      </c>
      <c r="AI13" s="33">
        <v>2</v>
      </c>
      <c r="AJ13" s="33">
        <v>2</v>
      </c>
      <c r="AK13" s="33">
        <v>2</v>
      </c>
      <c r="AL13" s="33">
        <v>2</v>
      </c>
      <c r="AM13" s="33">
        <v>2</v>
      </c>
      <c r="AN13" s="33">
        <v>2</v>
      </c>
      <c r="AO13" s="33">
        <v>2</v>
      </c>
      <c r="AP13" s="52">
        <v>2</v>
      </c>
      <c r="AQ13" s="52">
        <v>2</v>
      </c>
      <c r="AR13" s="38"/>
      <c r="AS13" s="87"/>
      <c r="AT13" s="35"/>
      <c r="AU13" s="35"/>
      <c r="AV13" s="36"/>
      <c r="AW13" s="36"/>
      <c r="AX13" s="36"/>
      <c r="AY13" s="36"/>
      <c r="AZ13" s="36"/>
      <c r="BA13" s="36"/>
      <c r="BB13" s="36"/>
      <c r="BC13" s="36"/>
      <c r="BD13" s="36"/>
      <c r="BE13" s="18"/>
      <c r="BF13" s="45">
        <f>E13+F13+G13+H13+I13+J13+K13+L13+M13+N13+O13+P13+Q13+R13+S13+T13+X13+Y13+Z13+AA13+AB13+AC13+AD13+AE13+AF13+AG13+AH13+AI13+AJ13+AK13+AL13+AM13+AN13+AO13+AP13+AQ13+AR13</f>
        <v>72</v>
      </c>
      <c r="BG13" s="45"/>
    </row>
    <row r="14" spans="1:59" ht="8.25">
      <c r="A14" s="142"/>
      <c r="B14" s="112"/>
      <c r="C14" s="122"/>
      <c r="D14" s="30" t="s">
        <v>31</v>
      </c>
      <c r="E14" s="52"/>
      <c r="F14" s="52">
        <v>1</v>
      </c>
      <c r="G14" s="52">
        <v>1</v>
      </c>
      <c r="H14" s="52">
        <v>1</v>
      </c>
      <c r="I14" s="52">
        <v>1</v>
      </c>
      <c r="J14" s="52">
        <v>1</v>
      </c>
      <c r="K14" s="52">
        <v>1</v>
      </c>
      <c r="L14" s="52">
        <v>1</v>
      </c>
      <c r="M14" s="52">
        <v>1</v>
      </c>
      <c r="N14" s="52">
        <v>1</v>
      </c>
      <c r="O14" s="52">
        <v>1</v>
      </c>
      <c r="P14" s="52">
        <v>1</v>
      </c>
      <c r="Q14" s="52">
        <v>1</v>
      </c>
      <c r="R14" s="52">
        <v>1</v>
      </c>
      <c r="S14" s="52">
        <v>1</v>
      </c>
      <c r="T14" s="52"/>
      <c r="U14" s="31"/>
      <c r="V14" s="32"/>
      <c r="W14" s="32"/>
      <c r="X14" s="33">
        <v>1</v>
      </c>
      <c r="Y14" s="33">
        <v>1</v>
      </c>
      <c r="Z14" s="33"/>
      <c r="AA14" s="33">
        <v>1</v>
      </c>
      <c r="AB14" s="33"/>
      <c r="AC14" s="33">
        <v>1</v>
      </c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52"/>
      <c r="AQ14" s="52"/>
      <c r="AR14" s="38"/>
      <c r="AS14" s="87"/>
      <c r="AT14" s="35"/>
      <c r="AU14" s="35"/>
      <c r="AV14" s="36"/>
      <c r="AW14" s="36"/>
      <c r="AX14" s="36"/>
      <c r="AY14" s="36"/>
      <c r="AZ14" s="36"/>
      <c r="BA14" s="36"/>
      <c r="BB14" s="36"/>
      <c r="BC14" s="36"/>
      <c r="BD14" s="36"/>
      <c r="BE14" s="18"/>
      <c r="BF14" s="45"/>
      <c r="BG14" s="45">
        <f>SUM(E14:AR14)</f>
        <v>18</v>
      </c>
    </row>
    <row r="15" spans="1:59" ht="8.25">
      <c r="A15" s="142"/>
      <c r="B15" s="110" t="s">
        <v>107</v>
      </c>
      <c r="C15" s="110" t="s">
        <v>91</v>
      </c>
      <c r="D15" s="30" t="s">
        <v>30</v>
      </c>
      <c r="E15" s="52">
        <v>2</v>
      </c>
      <c r="F15" s="52">
        <v>2</v>
      </c>
      <c r="G15" s="52">
        <v>2</v>
      </c>
      <c r="H15" s="52">
        <v>2</v>
      </c>
      <c r="I15" s="52">
        <v>2</v>
      </c>
      <c r="J15" s="52">
        <v>2</v>
      </c>
      <c r="K15" s="52">
        <v>2</v>
      </c>
      <c r="L15" s="52">
        <v>2</v>
      </c>
      <c r="M15" s="52">
        <v>2</v>
      </c>
      <c r="N15" s="52">
        <v>2</v>
      </c>
      <c r="O15" s="52">
        <v>2</v>
      </c>
      <c r="P15" s="52">
        <v>2</v>
      </c>
      <c r="Q15" s="52">
        <v>2</v>
      </c>
      <c r="R15" s="52">
        <v>2</v>
      </c>
      <c r="S15" s="52">
        <v>2</v>
      </c>
      <c r="T15" s="52">
        <v>2</v>
      </c>
      <c r="U15" s="31"/>
      <c r="V15" s="32"/>
      <c r="W15" s="32"/>
      <c r="X15" s="33">
        <v>2</v>
      </c>
      <c r="Y15" s="33">
        <v>2</v>
      </c>
      <c r="Z15" s="33">
        <v>2</v>
      </c>
      <c r="AA15" s="33">
        <v>2</v>
      </c>
      <c r="AB15" s="33">
        <v>2</v>
      </c>
      <c r="AC15" s="33">
        <v>2</v>
      </c>
      <c r="AD15" s="33">
        <v>2</v>
      </c>
      <c r="AE15" s="33">
        <v>2</v>
      </c>
      <c r="AF15" s="33">
        <v>2</v>
      </c>
      <c r="AG15" s="33">
        <v>2</v>
      </c>
      <c r="AH15" s="33">
        <v>2</v>
      </c>
      <c r="AI15" s="33">
        <v>2</v>
      </c>
      <c r="AJ15" s="33">
        <v>2</v>
      </c>
      <c r="AK15" s="33">
        <v>2</v>
      </c>
      <c r="AL15" s="33">
        <v>2</v>
      </c>
      <c r="AM15" s="33">
        <v>2</v>
      </c>
      <c r="AN15" s="33">
        <v>2</v>
      </c>
      <c r="AO15" s="33">
        <v>2</v>
      </c>
      <c r="AP15" s="52">
        <v>2</v>
      </c>
      <c r="AQ15" s="52">
        <v>2</v>
      </c>
      <c r="AR15" s="38"/>
      <c r="AS15" s="87"/>
      <c r="AT15" s="35"/>
      <c r="AU15" s="35"/>
      <c r="AV15" s="36"/>
      <c r="AW15" s="36"/>
      <c r="AX15" s="36"/>
      <c r="AY15" s="36"/>
      <c r="AZ15" s="36"/>
      <c r="BA15" s="36"/>
      <c r="BB15" s="36"/>
      <c r="BC15" s="36"/>
      <c r="BD15" s="36"/>
      <c r="BE15" s="18"/>
      <c r="BF15" s="45">
        <f>E15+F15+G15+H15+I15+J15+K15+L15+M15+N15+O15+P15+Q15+R15+S15+T15+X15+Y15+Z15+AA15+AB15+AC15+AD15+AE15+AF15+AG15+AH15+AI15+AJ15+AK15+AL15+AM15+AN15+AO15+AP15+AQ15+AR15</f>
        <v>72</v>
      </c>
      <c r="BG15" s="45"/>
    </row>
    <row r="16" spans="1:59" ht="8.25">
      <c r="A16" s="142"/>
      <c r="B16" s="111"/>
      <c r="C16" s="111"/>
      <c r="D16" s="30" t="s">
        <v>31</v>
      </c>
      <c r="E16" s="52">
        <v>3</v>
      </c>
      <c r="F16" s="52">
        <v>2</v>
      </c>
      <c r="G16" s="52">
        <v>2</v>
      </c>
      <c r="H16" s="52">
        <v>2</v>
      </c>
      <c r="I16" s="52">
        <v>2</v>
      </c>
      <c r="J16" s="52">
        <v>2</v>
      </c>
      <c r="K16" s="52">
        <v>2</v>
      </c>
      <c r="L16" s="52">
        <v>2</v>
      </c>
      <c r="M16" s="52">
        <v>2</v>
      </c>
      <c r="N16" s="52">
        <v>2</v>
      </c>
      <c r="O16" s="52">
        <v>3</v>
      </c>
      <c r="P16" s="52">
        <v>2</v>
      </c>
      <c r="Q16" s="52">
        <v>3</v>
      </c>
      <c r="R16" s="52">
        <v>3</v>
      </c>
      <c r="S16" s="52">
        <v>3</v>
      </c>
      <c r="T16" s="52">
        <v>3</v>
      </c>
      <c r="U16" s="31"/>
      <c r="V16" s="32"/>
      <c r="W16" s="32"/>
      <c r="X16" s="33">
        <v>1</v>
      </c>
      <c r="Y16" s="33">
        <v>1</v>
      </c>
      <c r="Z16" s="33">
        <v>2</v>
      </c>
      <c r="AA16" s="33">
        <v>1</v>
      </c>
      <c r="AB16" s="33">
        <v>2</v>
      </c>
      <c r="AC16" s="33">
        <v>1</v>
      </c>
      <c r="AD16" s="33">
        <v>2</v>
      </c>
      <c r="AE16" s="33">
        <v>2</v>
      </c>
      <c r="AF16" s="33">
        <v>2</v>
      </c>
      <c r="AG16" s="33">
        <v>2</v>
      </c>
      <c r="AH16" s="33">
        <v>2</v>
      </c>
      <c r="AI16" s="33">
        <v>2</v>
      </c>
      <c r="AJ16" s="33">
        <v>2</v>
      </c>
      <c r="AK16" s="33">
        <v>2</v>
      </c>
      <c r="AL16" s="33">
        <v>2</v>
      </c>
      <c r="AM16" s="33">
        <v>2</v>
      </c>
      <c r="AN16" s="33">
        <v>2</v>
      </c>
      <c r="AO16" s="33">
        <v>2</v>
      </c>
      <c r="AP16" s="52">
        <v>2</v>
      </c>
      <c r="AQ16" s="52">
        <v>2</v>
      </c>
      <c r="AR16" s="38"/>
      <c r="AS16" s="87"/>
      <c r="AT16" s="35"/>
      <c r="AU16" s="35"/>
      <c r="AV16" s="36"/>
      <c r="AW16" s="36"/>
      <c r="AX16" s="36"/>
      <c r="AY16" s="36"/>
      <c r="AZ16" s="36"/>
      <c r="BA16" s="36"/>
      <c r="BB16" s="36"/>
      <c r="BC16" s="36"/>
      <c r="BD16" s="36"/>
      <c r="BE16" s="18"/>
      <c r="BF16" s="45"/>
      <c r="BG16" s="45">
        <f>E16+F16+G16+H16+I16+J16+K16+L16+M16+N16+O16+P16+Q16+R16+S16+T16+X16+Y16+Z16+AA16+AB16+AC16+AD16+AE16+AF16+AG16+AH16++AI16+AJ16+AK16+AL16+AM16+AN16+AO16+AP16+AQ16+AR16</f>
        <v>74</v>
      </c>
    </row>
    <row r="17" spans="1:59" ht="8.25">
      <c r="A17" s="142"/>
      <c r="B17" s="110" t="s">
        <v>182</v>
      </c>
      <c r="C17" s="110" t="s">
        <v>163</v>
      </c>
      <c r="D17" s="30" t="s">
        <v>30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31"/>
      <c r="V17" s="32"/>
      <c r="W17" s="32"/>
      <c r="X17" s="33">
        <v>2</v>
      </c>
      <c r="Y17" s="33">
        <v>2</v>
      </c>
      <c r="Z17" s="33">
        <v>2</v>
      </c>
      <c r="AA17" s="33">
        <v>2</v>
      </c>
      <c r="AB17" s="33">
        <v>2</v>
      </c>
      <c r="AC17" s="33">
        <v>2</v>
      </c>
      <c r="AD17" s="33">
        <v>2</v>
      </c>
      <c r="AE17" s="33">
        <v>2</v>
      </c>
      <c r="AF17" s="33">
        <v>2</v>
      </c>
      <c r="AG17" s="33">
        <v>2</v>
      </c>
      <c r="AH17" s="33">
        <v>2</v>
      </c>
      <c r="AI17" s="33">
        <v>2</v>
      </c>
      <c r="AJ17" s="33">
        <v>2</v>
      </c>
      <c r="AK17" s="33">
        <v>2</v>
      </c>
      <c r="AL17" s="33">
        <v>2</v>
      </c>
      <c r="AM17" s="33">
        <v>2</v>
      </c>
      <c r="AN17" s="33">
        <v>2</v>
      </c>
      <c r="AO17" s="33">
        <v>2</v>
      </c>
      <c r="AP17" s="52">
        <v>2</v>
      </c>
      <c r="AQ17" s="52">
        <v>2</v>
      </c>
      <c r="AR17" s="38"/>
      <c r="AS17" s="87"/>
      <c r="AT17" s="35"/>
      <c r="AU17" s="35"/>
      <c r="AV17" s="36"/>
      <c r="AW17" s="36"/>
      <c r="AX17" s="36"/>
      <c r="AY17" s="36"/>
      <c r="AZ17" s="36"/>
      <c r="BA17" s="36"/>
      <c r="BB17" s="36"/>
      <c r="BC17" s="36"/>
      <c r="BD17" s="36"/>
      <c r="BE17" s="18"/>
      <c r="BF17" s="45">
        <f>SUM(X17:AQ17)</f>
        <v>40</v>
      </c>
      <c r="BG17" s="45"/>
    </row>
    <row r="18" spans="1:59" ht="8.25">
      <c r="A18" s="142"/>
      <c r="B18" s="111"/>
      <c r="C18" s="111"/>
      <c r="D18" s="30" t="s">
        <v>31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31"/>
      <c r="V18" s="32"/>
      <c r="W18" s="32"/>
      <c r="X18" s="33">
        <v>1</v>
      </c>
      <c r="Y18" s="33">
        <v>1</v>
      </c>
      <c r="Z18" s="33">
        <v>1</v>
      </c>
      <c r="AA18" s="33">
        <v>1</v>
      </c>
      <c r="AB18" s="33">
        <v>1</v>
      </c>
      <c r="AC18" s="33">
        <v>1</v>
      </c>
      <c r="AD18" s="33">
        <v>1</v>
      </c>
      <c r="AE18" s="33">
        <v>1</v>
      </c>
      <c r="AF18" s="33">
        <v>1</v>
      </c>
      <c r="AG18" s="33">
        <v>1</v>
      </c>
      <c r="AH18" s="33">
        <v>1</v>
      </c>
      <c r="AI18" s="33">
        <v>1</v>
      </c>
      <c r="AJ18" s="33">
        <v>1</v>
      </c>
      <c r="AK18" s="33">
        <v>1</v>
      </c>
      <c r="AL18" s="33">
        <v>1</v>
      </c>
      <c r="AM18" s="33">
        <v>1</v>
      </c>
      <c r="AN18" s="33">
        <v>1</v>
      </c>
      <c r="AO18" s="33">
        <v>1</v>
      </c>
      <c r="AP18" s="52">
        <v>1</v>
      </c>
      <c r="AQ18" s="52">
        <v>1</v>
      </c>
      <c r="AR18" s="38"/>
      <c r="AS18" s="87"/>
      <c r="AT18" s="35"/>
      <c r="AU18" s="35"/>
      <c r="AV18" s="36"/>
      <c r="AW18" s="36"/>
      <c r="AX18" s="36"/>
      <c r="AY18" s="36"/>
      <c r="AZ18" s="36"/>
      <c r="BA18" s="36"/>
      <c r="BB18" s="36"/>
      <c r="BC18" s="36"/>
      <c r="BD18" s="36"/>
      <c r="BE18" s="18"/>
      <c r="BF18" s="45"/>
      <c r="BG18" s="45">
        <f>SUM(X18:AQ18)</f>
        <v>20</v>
      </c>
    </row>
    <row r="19" spans="1:59" ht="9.75">
      <c r="A19" s="142"/>
      <c r="B19" s="107" t="s">
        <v>37</v>
      </c>
      <c r="C19" s="107" t="s">
        <v>70</v>
      </c>
      <c r="D19" s="37" t="s">
        <v>30</v>
      </c>
      <c r="E19" s="49">
        <f aca="true" t="shared" si="4" ref="E19:T19">E21+E23</f>
        <v>2</v>
      </c>
      <c r="F19" s="49">
        <f t="shared" si="4"/>
        <v>4</v>
      </c>
      <c r="G19" s="49">
        <f t="shared" si="4"/>
        <v>2</v>
      </c>
      <c r="H19" s="49">
        <f t="shared" si="4"/>
        <v>4</v>
      </c>
      <c r="I19" s="49">
        <f t="shared" si="4"/>
        <v>2</v>
      </c>
      <c r="J19" s="49">
        <f t="shared" si="4"/>
        <v>4</v>
      </c>
      <c r="K19" s="49">
        <f t="shared" si="4"/>
        <v>2</v>
      </c>
      <c r="L19" s="49">
        <f t="shared" si="4"/>
        <v>4</v>
      </c>
      <c r="M19" s="49">
        <f t="shared" si="4"/>
        <v>2</v>
      </c>
      <c r="N19" s="49">
        <f t="shared" si="4"/>
        <v>2</v>
      </c>
      <c r="O19" s="49">
        <f t="shared" si="4"/>
        <v>2</v>
      </c>
      <c r="P19" s="49">
        <f t="shared" si="4"/>
        <v>2</v>
      </c>
      <c r="Q19" s="49">
        <f t="shared" si="4"/>
        <v>2</v>
      </c>
      <c r="R19" s="49">
        <f t="shared" si="4"/>
        <v>2</v>
      </c>
      <c r="S19" s="49">
        <f t="shared" si="4"/>
        <v>2</v>
      </c>
      <c r="T19" s="49">
        <f t="shared" si="4"/>
        <v>2</v>
      </c>
      <c r="U19" s="31"/>
      <c r="V19" s="32"/>
      <c r="W19" s="32"/>
      <c r="X19" s="44">
        <f aca="true" t="shared" si="5" ref="X19:AQ19">X21+X23</f>
        <v>0</v>
      </c>
      <c r="Y19" s="44">
        <f t="shared" si="5"/>
        <v>0</v>
      </c>
      <c r="Z19" s="44">
        <f t="shared" si="5"/>
        <v>0</v>
      </c>
      <c r="AA19" s="44">
        <f t="shared" si="5"/>
        <v>0</v>
      </c>
      <c r="AB19" s="44">
        <f t="shared" si="5"/>
        <v>0</v>
      </c>
      <c r="AC19" s="44">
        <f t="shared" si="5"/>
        <v>0</v>
      </c>
      <c r="AD19" s="44">
        <f t="shared" si="5"/>
        <v>0</v>
      </c>
      <c r="AE19" s="44">
        <f t="shared" si="5"/>
        <v>0</v>
      </c>
      <c r="AF19" s="44">
        <f t="shared" si="5"/>
        <v>0</v>
      </c>
      <c r="AG19" s="44">
        <f t="shared" si="5"/>
        <v>0</v>
      </c>
      <c r="AH19" s="44">
        <f t="shared" si="5"/>
        <v>0</v>
      </c>
      <c r="AI19" s="44">
        <f t="shared" si="5"/>
        <v>0</v>
      </c>
      <c r="AJ19" s="44">
        <f t="shared" si="5"/>
        <v>0</v>
      </c>
      <c r="AK19" s="44">
        <f t="shared" si="5"/>
        <v>0</v>
      </c>
      <c r="AL19" s="44">
        <f t="shared" si="5"/>
        <v>0</v>
      </c>
      <c r="AM19" s="44">
        <f t="shared" si="5"/>
        <v>0</v>
      </c>
      <c r="AN19" s="44">
        <f t="shared" si="5"/>
        <v>0</v>
      </c>
      <c r="AO19" s="49">
        <f t="shared" si="5"/>
        <v>0</v>
      </c>
      <c r="AP19" s="49">
        <f t="shared" si="5"/>
        <v>0</v>
      </c>
      <c r="AQ19" s="49">
        <f t="shared" si="5"/>
        <v>0</v>
      </c>
      <c r="AR19" s="64"/>
      <c r="AS19" s="87"/>
      <c r="AT19" s="35"/>
      <c r="AU19" s="35"/>
      <c r="AV19" s="36"/>
      <c r="AW19" s="36"/>
      <c r="AX19" s="36"/>
      <c r="AY19" s="36"/>
      <c r="AZ19" s="36"/>
      <c r="BA19" s="36"/>
      <c r="BB19" s="36"/>
      <c r="BC19" s="36"/>
      <c r="BD19" s="36"/>
      <c r="BE19" s="18"/>
      <c r="BF19" s="49">
        <f>E19+F19+G19+H19+I19+J19+K19+L19+M19+N19+O19+P19+Q19+R19+S19+T19+X19+Y19+Z19+AA19+AB19+AC19+AD19+AE19+AF19+AG19+AH19+AI19+AJ19+AK19+AL19+AM19+AN19+AO19+AP19+AQ19+AR19</f>
        <v>40</v>
      </c>
      <c r="BG19" s="49"/>
    </row>
    <row r="20" spans="1:59" ht="10.5" customHeight="1">
      <c r="A20" s="142"/>
      <c r="B20" s="107"/>
      <c r="C20" s="107"/>
      <c r="D20" s="37" t="s">
        <v>31</v>
      </c>
      <c r="E20" s="49">
        <f aca="true" t="shared" si="6" ref="E20:T20">E22+E24</f>
        <v>1</v>
      </c>
      <c r="F20" s="49">
        <f t="shared" si="6"/>
        <v>2</v>
      </c>
      <c r="G20" s="49">
        <f t="shared" si="6"/>
        <v>1</v>
      </c>
      <c r="H20" s="49">
        <f t="shared" si="6"/>
        <v>2</v>
      </c>
      <c r="I20" s="49">
        <f t="shared" si="6"/>
        <v>1</v>
      </c>
      <c r="J20" s="49">
        <f t="shared" si="6"/>
        <v>2</v>
      </c>
      <c r="K20" s="49">
        <f t="shared" si="6"/>
        <v>1</v>
      </c>
      <c r="L20" s="49">
        <f t="shared" si="6"/>
        <v>2</v>
      </c>
      <c r="M20" s="49">
        <f t="shared" si="6"/>
        <v>1</v>
      </c>
      <c r="N20" s="49">
        <f t="shared" si="6"/>
        <v>1</v>
      </c>
      <c r="O20" s="49">
        <f t="shared" si="6"/>
        <v>1</v>
      </c>
      <c r="P20" s="49">
        <f t="shared" si="6"/>
        <v>1</v>
      </c>
      <c r="Q20" s="44">
        <f t="shared" si="6"/>
        <v>1</v>
      </c>
      <c r="R20" s="44">
        <f t="shared" si="6"/>
        <v>1</v>
      </c>
      <c r="S20" s="44">
        <f t="shared" si="6"/>
        <v>1</v>
      </c>
      <c r="T20" s="44">
        <f t="shared" si="6"/>
        <v>1</v>
      </c>
      <c r="U20" s="31"/>
      <c r="V20" s="32"/>
      <c r="W20" s="32"/>
      <c r="X20" s="44">
        <f aca="true" t="shared" si="7" ref="X20:AQ20">X22+X24</f>
        <v>0</v>
      </c>
      <c r="Y20" s="44">
        <f t="shared" si="7"/>
        <v>0</v>
      </c>
      <c r="Z20" s="44">
        <f t="shared" si="7"/>
        <v>0</v>
      </c>
      <c r="AA20" s="44">
        <f t="shared" si="7"/>
        <v>0</v>
      </c>
      <c r="AB20" s="44">
        <f t="shared" si="7"/>
        <v>0</v>
      </c>
      <c r="AC20" s="44">
        <f t="shared" si="7"/>
        <v>0</v>
      </c>
      <c r="AD20" s="44">
        <f t="shared" si="7"/>
        <v>0</v>
      </c>
      <c r="AE20" s="44">
        <f t="shared" si="7"/>
        <v>0</v>
      </c>
      <c r="AF20" s="44">
        <f t="shared" si="7"/>
        <v>0</v>
      </c>
      <c r="AG20" s="44">
        <f t="shared" si="7"/>
        <v>0</v>
      </c>
      <c r="AH20" s="44">
        <f t="shared" si="7"/>
        <v>0</v>
      </c>
      <c r="AI20" s="44">
        <f t="shared" si="7"/>
        <v>0</v>
      </c>
      <c r="AJ20" s="44">
        <f t="shared" si="7"/>
        <v>0</v>
      </c>
      <c r="AK20" s="44">
        <f t="shared" si="7"/>
        <v>0</v>
      </c>
      <c r="AL20" s="44">
        <f t="shared" si="7"/>
        <v>0</v>
      </c>
      <c r="AM20" s="44">
        <f t="shared" si="7"/>
        <v>0</v>
      </c>
      <c r="AN20" s="44">
        <f t="shared" si="7"/>
        <v>0</v>
      </c>
      <c r="AO20" s="49">
        <f t="shared" si="7"/>
        <v>0</v>
      </c>
      <c r="AP20" s="49">
        <f t="shared" si="7"/>
        <v>0</v>
      </c>
      <c r="AQ20" s="49">
        <f t="shared" si="7"/>
        <v>0</v>
      </c>
      <c r="AR20" s="64"/>
      <c r="AS20" s="87"/>
      <c r="AT20" s="35"/>
      <c r="AU20" s="35"/>
      <c r="AV20" s="36"/>
      <c r="AW20" s="36"/>
      <c r="AX20" s="36"/>
      <c r="AY20" s="36"/>
      <c r="AZ20" s="36"/>
      <c r="BA20" s="36"/>
      <c r="BB20" s="36"/>
      <c r="BC20" s="36"/>
      <c r="BD20" s="36"/>
      <c r="BE20" s="18"/>
      <c r="BF20" s="49"/>
      <c r="BG20" s="49">
        <f>E20+F20+G20+H20+I20+J20+K20+L20+M20+N20+O20+P20+Q20+R20+S20+T20+X20+Y20+Z20+AA20+AB20+AC20+AD20+AE20+AF20+AG20+AH20+AI20+AJ20+AK20+AL20+AM20+AN20+AO20+AP20+AQ20+AR20</f>
        <v>20</v>
      </c>
    </row>
    <row r="21" spans="1:59" ht="10.5" customHeight="1">
      <c r="A21" s="142"/>
      <c r="B21" s="96" t="s">
        <v>92</v>
      </c>
      <c r="C21" s="96" t="s">
        <v>119</v>
      </c>
      <c r="D21" s="30" t="s">
        <v>30</v>
      </c>
      <c r="E21" s="52">
        <v>2</v>
      </c>
      <c r="F21" s="52">
        <v>4</v>
      </c>
      <c r="G21" s="52">
        <v>2</v>
      </c>
      <c r="H21" s="52">
        <v>4</v>
      </c>
      <c r="I21" s="52">
        <v>2</v>
      </c>
      <c r="J21" s="52">
        <v>4</v>
      </c>
      <c r="K21" s="52">
        <v>2</v>
      </c>
      <c r="L21" s="52">
        <v>4</v>
      </c>
      <c r="M21" s="52">
        <v>2</v>
      </c>
      <c r="N21" s="52">
        <v>2</v>
      </c>
      <c r="O21" s="52">
        <v>2</v>
      </c>
      <c r="P21" s="52">
        <v>2</v>
      </c>
      <c r="Q21" s="52">
        <v>2</v>
      </c>
      <c r="R21" s="52">
        <v>2</v>
      </c>
      <c r="S21" s="52">
        <v>2</v>
      </c>
      <c r="T21" s="52">
        <v>2</v>
      </c>
      <c r="U21" s="31"/>
      <c r="V21" s="32"/>
      <c r="W21" s="32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52"/>
      <c r="AQ21" s="52"/>
      <c r="AR21" s="64"/>
      <c r="AS21" s="87"/>
      <c r="AT21" s="35"/>
      <c r="AU21" s="35"/>
      <c r="AV21" s="36"/>
      <c r="AW21" s="36"/>
      <c r="AX21" s="36"/>
      <c r="AY21" s="36"/>
      <c r="AZ21" s="36"/>
      <c r="BA21" s="36"/>
      <c r="BB21" s="36"/>
      <c r="BC21" s="36"/>
      <c r="BD21" s="36"/>
      <c r="BE21" s="18"/>
      <c r="BF21" s="45">
        <f>E21+F21+G21+H21+I21+J21+K21+L21+M21+N21+O21+P21+Q21+R21+S21+T21+X21+Y21+Z21+AA21+AB21+AC21+AD21+AE21+AF21+AG21+AH21+AI21+AJ21+AK21+AL21+AM21+AN21+AO21+AP21+AQ21+AR21</f>
        <v>40</v>
      </c>
      <c r="BG21" s="45"/>
    </row>
    <row r="22" spans="1:59" ht="12.75" customHeight="1">
      <c r="A22" s="142"/>
      <c r="B22" s="129"/>
      <c r="C22" s="129"/>
      <c r="D22" s="30" t="s">
        <v>31</v>
      </c>
      <c r="E22" s="78">
        <v>1</v>
      </c>
      <c r="F22" s="79">
        <v>2</v>
      </c>
      <c r="G22" s="79">
        <v>1</v>
      </c>
      <c r="H22" s="79">
        <v>2</v>
      </c>
      <c r="I22" s="79">
        <v>1</v>
      </c>
      <c r="J22" s="79">
        <v>2</v>
      </c>
      <c r="K22" s="79">
        <v>1</v>
      </c>
      <c r="L22" s="79">
        <v>2</v>
      </c>
      <c r="M22" s="79">
        <v>1</v>
      </c>
      <c r="N22" s="79">
        <v>1</v>
      </c>
      <c r="O22" s="79">
        <v>1</v>
      </c>
      <c r="P22" s="79">
        <v>1</v>
      </c>
      <c r="Q22" s="79">
        <v>1</v>
      </c>
      <c r="R22" s="79">
        <v>1</v>
      </c>
      <c r="S22" s="79">
        <v>1</v>
      </c>
      <c r="T22" s="79">
        <v>1</v>
      </c>
      <c r="U22" s="31"/>
      <c r="V22" s="32"/>
      <c r="W22" s="32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52"/>
      <c r="AQ22" s="52"/>
      <c r="AR22" s="64"/>
      <c r="AS22" s="87"/>
      <c r="AT22" s="35"/>
      <c r="AU22" s="35"/>
      <c r="AV22" s="36"/>
      <c r="AW22" s="36"/>
      <c r="AX22" s="36"/>
      <c r="AY22" s="36"/>
      <c r="AZ22" s="36"/>
      <c r="BA22" s="36"/>
      <c r="BB22" s="36"/>
      <c r="BC22" s="36"/>
      <c r="BD22" s="36"/>
      <c r="BE22" s="18"/>
      <c r="BF22" s="45"/>
      <c r="BG22" s="45">
        <f>E22+F22+G22+H22+I22+J22+K22+L22+M22+N22+O22+P22+Q22+R22+S22+T22+X22+Y22+Z22+AA22+AB22+AC22+AD22+AE22+AF22+AG22+AH22+AI22+AJ22+AK22+AL22+AM22+AN22+AO22+AP22+AQ22+AR22</f>
        <v>20</v>
      </c>
    </row>
    <row r="23" spans="1:59" ht="0.75" customHeight="1" hidden="1">
      <c r="A23" s="142"/>
      <c r="B23" s="110" t="s">
        <v>164</v>
      </c>
      <c r="C23" s="110" t="s">
        <v>110</v>
      </c>
      <c r="D23" s="42" t="s">
        <v>30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31"/>
      <c r="V23" s="32"/>
      <c r="W23" s="32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64"/>
      <c r="AS23" s="87"/>
      <c r="AT23" s="35"/>
      <c r="AU23" s="35"/>
      <c r="AV23" s="36"/>
      <c r="AW23" s="36"/>
      <c r="AX23" s="36"/>
      <c r="AY23" s="36"/>
      <c r="AZ23" s="36"/>
      <c r="BA23" s="36"/>
      <c r="BB23" s="36"/>
      <c r="BC23" s="36"/>
      <c r="BD23" s="36"/>
      <c r="BE23" s="18"/>
      <c r="BF23" s="45">
        <f>X23+Y23+Z23+AA23+AB23+AC23+AD23+AE23+AF23+AG23+AH23+AI23+AJ23+AK23+AL23+AM23+AN23+AO23+AP23+AQ23+AR23+E23+F23+G23+H23+I23+J23+K23+L23+M23+N23+O23+P23+Q23+R23+S23+T23</f>
        <v>0</v>
      </c>
      <c r="BG23" s="45"/>
    </row>
    <row r="24" spans="1:59" ht="9.75" hidden="1">
      <c r="A24" s="142"/>
      <c r="B24" s="111"/>
      <c r="C24" s="111"/>
      <c r="D24" s="43" t="s">
        <v>31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31"/>
      <c r="V24" s="32"/>
      <c r="W24" s="32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52"/>
      <c r="AI24" s="52"/>
      <c r="AJ24" s="52"/>
      <c r="AK24" s="52"/>
      <c r="AL24" s="33"/>
      <c r="AM24" s="52"/>
      <c r="AN24" s="52"/>
      <c r="AO24" s="52"/>
      <c r="AP24" s="52"/>
      <c r="AQ24" s="52"/>
      <c r="AR24" s="64"/>
      <c r="AS24" s="87"/>
      <c r="AT24" s="35"/>
      <c r="AU24" s="35"/>
      <c r="AV24" s="36"/>
      <c r="AW24" s="36"/>
      <c r="AX24" s="36"/>
      <c r="AY24" s="36"/>
      <c r="AZ24" s="36"/>
      <c r="BA24" s="36"/>
      <c r="BB24" s="36"/>
      <c r="BC24" s="36"/>
      <c r="BD24" s="36"/>
      <c r="BE24" s="18"/>
      <c r="BF24" s="45"/>
      <c r="BG24" s="45">
        <f>X24+Y24+Z24+AA24+AB24+AC24+AD24+AE24+AF24+AG24+AH24+AI24+AJ24+AK24+AL24+AM24+AN24+AO24+AP24+AQ24+AR24+E24+F24+G24+H24+I24+J24+K24+L24+M24+N24+O24+P24+Q24+R24+S24+T24</f>
        <v>0</v>
      </c>
    </row>
    <row r="25" spans="1:59" ht="9.75">
      <c r="A25" s="142"/>
      <c r="B25" s="107" t="s">
        <v>93</v>
      </c>
      <c r="C25" s="133" t="s">
        <v>42</v>
      </c>
      <c r="D25" s="37" t="s">
        <v>30</v>
      </c>
      <c r="E25" s="49">
        <f aca="true" t="shared" si="8" ref="E25:T25">E27+E59</f>
        <v>26</v>
      </c>
      <c r="F25" s="49">
        <f t="shared" si="8"/>
        <v>26</v>
      </c>
      <c r="G25" s="49">
        <f t="shared" si="8"/>
        <v>26</v>
      </c>
      <c r="H25" s="49">
        <f t="shared" si="8"/>
        <v>26</v>
      </c>
      <c r="I25" s="49">
        <f t="shared" si="8"/>
        <v>26</v>
      </c>
      <c r="J25" s="49">
        <f t="shared" si="8"/>
        <v>26</v>
      </c>
      <c r="K25" s="49">
        <f t="shared" si="8"/>
        <v>26</v>
      </c>
      <c r="L25" s="49">
        <f t="shared" si="8"/>
        <v>26</v>
      </c>
      <c r="M25" s="49">
        <f t="shared" si="8"/>
        <v>26</v>
      </c>
      <c r="N25" s="49">
        <f t="shared" si="8"/>
        <v>28</v>
      </c>
      <c r="O25" s="49">
        <f t="shared" si="8"/>
        <v>26</v>
      </c>
      <c r="P25" s="49">
        <f t="shared" si="8"/>
        <v>28</v>
      </c>
      <c r="Q25" s="49">
        <f t="shared" si="8"/>
        <v>26</v>
      </c>
      <c r="R25" s="49">
        <f t="shared" si="8"/>
        <v>28</v>
      </c>
      <c r="S25" s="49">
        <f t="shared" si="8"/>
        <v>26</v>
      </c>
      <c r="T25" s="49">
        <f t="shared" si="8"/>
        <v>28</v>
      </c>
      <c r="U25" s="31"/>
      <c r="V25" s="32"/>
      <c r="W25" s="32"/>
      <c r="X25" s="44">
        <f aca="true" t="shared" si="9" ref="X25:AQ25">X27+X59</f>
        <v>30</v>
      </c>
      <c r="Y25" s="44">
        <f t="shared" si="9"/>
        <v>30</v>
      </c>
      <c r="Z25" s="44">
        <f t="shared" si="9"/>
        <v>30</v>
      </c>
      <c r="AA25" s="44">
        <f t="shared" si="9"/>
        <v>30</v>
      </c>
      <c r="AB25" s="44">
        <f t="shared" si="9"/>
        <v>30</v>
      </c>
      <c r="AC25" s="44">
        <f t="shared" si="9"/>
        <v>30</v>
      </c>
      <c r="AD25" s="44">
        <f t="shared" si="9"/>
        <v>30</v>
      </c>
      <c r="AE25" s="44">
        <f t="shared" si="9"/>
        <v>30</v>
      </c>
      <c r="AF25" s="44">
        <f t="shared" si="9"/>
        <v>30</v>
      </c>
      <c r="AG25" s="44">
        <f t="shared" si="9"/>
        <v>30</v>
      </c>
      <c r="AH25" s="44">
        <f t="shared" si="9"/>
        <v>30</v>
      </c>
      <c r="AI25" s="44">
        <f t="shared" si="9"/>
        <v>30</v>
      </c>
      <c r="AJ25" s="44">
        <f t="shared" si="9"/>
        <v>30</v>
      </c>
      <c r="AK25" s="44">
        <f t="shared" si="9"/>
        <v>30</v>
      </c>
      <c r="AL25" s="44">
        <f t="shared" si="9"/>
        <v>30</v>
      </c>
      <c r="AM25" s="44">
        <f t="shared" si="9"/>
        <v>30</v>
      </c>
      <c r="AN25" s="44">
        <f t="shared" si="9"/>
        <v>30</v>
      </c>
      <c r="AO25" s="45">
        <f t="shared" si="9"/>
        <v>30</v>
      </c>
      <c r="AP25" s="46">
        <f t="shared" si="9"/>
        <v>30</v>
      </c>
      <c r="AQ25" s="46">
        <f t="shared" si="9"/>
        <v>30</v>
      </c>
      <c r="AR25" s="47"/>
      <c r="AS25" s="48"/>
      <c r="AT25" s="48"/>
      <c r="AU25" s="35"/>
      <c r="AV25" s="36"/>
      <c r="AW25" s="36"/>
      <c r="AX25" s="36"/>
      <c r="AY25" s="36"/>
      <c r="AZ25" s="36"/>
      <c r="BA25" s="36"/>
      <c r="BB25" s="36"/>
      <c r="BC25" s="36"/>
      <c r="BD25" s="36"/>
      <c r="BE25" s="18"/>
      <c r="BF25" s="49">
        <f>SUM(E25:AR25)</f>
        <v>1024</v>
      </c>
      <c r="BG25" s="45"/>
    </row>
    <row r="26" spans="1:59" ht="9.75">
      <c r="A26" s="142"/>
      <c r="B26" s="107"/>
      <c r="C26" s="134"/>
      <c r="D26" s="37" t="s">
        <v>31</v>
      </c>
      <c r="E26" s="49">
        <f aca="true" t="shared" si="10" ref="E26:J26">E28+E60</f>
        <v>13</v>
      </c>
      <c r="F26" s="49">
        <f t="shared" si="10"/>
        <v>13</v>
      </c>
      <c r="G26" s="49">
        <f t="shared" si="10"/>
        <v>13</v>
      </c>
      <c r="H26" s="49">
        <f t="shared" si="10"/>
        <v>13</v>
      </c>
      <c r="I26" s="49">
        <f t="shared" si="10"/>
        <v>13</v>
      </c>
      <c r="J26" s="49">
        <f t="shared" si="10"/>
        <v>13</v>
      </c>
      <c r="K26" s="49">
        <f>K28+L60</f>
        <v>13</v>
      </c>
      <c r="L26" s="44">
        <f aca="true" t="shared" si="11" ref="L26:T26">L28+L60</f>
        <v>13</v>
      </c>
      <c r="M26" s="44">
        <f t="shared" si="11"/>
        <v>13</v>
      </c>
      <c r="N26" s="44">
        <f t="shared" si="11"/>
        <v>14</v>
      </c>
      <c r="O26" s="44">
        <f t="shared" si="11"/>
        <v>13</v>
      </c>
      <c r="P26" s="44">
        <f t="shared" si="11"/>
        <v>14</v>
      </c>
      <c r="Q26" s="44">
        <f t="shared" si="11"/>
        <v>13</v>
      </c>
      <c r="R26" s="44">
        <f t="shared" si="11"/>
        <v>13</v>
      </c>
      <c r="S26" s="44">
        <f t="shared" si="11"/>
        <v>13</v>
      </c>
      <c r="T26" s="44">
        <f t="shared" si="11"/>
        <v>14</v>
      </c>
      <c r="U26" s="31"/>
      <c r="V26" s="32"/>
      <c r="W26" s="32"/>
      <c r="X26" s="44">
        <f aca="true" t="shared" si="12" ref="X26:AQ26">X28+X60</f>
        <v>15</v>
      </c>
      <c r="Y26" s="44">
        <f t="shared" si="12"/>
        <v>15</v>
      </c>
      <c r="Z26" s="44">
        <f t="shared" si="12"/>
        <v>15</v>
      </c>
      <c r="AA26" s="44">
        <f t="shared" si="12"/>
        <v>15</v>
      </c>
      <c r="AB26" s="44">
        <f t="shared" si="12"/>
        <v>15</v>
      </c>
      <c r="AC26" s="44">
        <f t="shared" si="12"/>
        <v>15</v>
      </c>
      <c r="AD26" s="44">
        <f t="shared" si="12"/>
        <v>15</v>
      </c>
      <c r="AE26" s="44">
        <f t="shared" si="12"/>
        <v>15</v>
      </c>
      <c r="AF26" s="44">
        <f t="shared" si="12"/>
        <v>15</v>
      </c>
      <c r="AG26" s="44">
        <f t="shared" si="12"/>
        <v>15</v>
      </c>
      <c r="AH26" s="49">
        <f t="shared" si="12"/>
        <v>15</v>
      </c>
      <c r="AI26" s="49">
        <f t="shared" si="12"/>
        <v>15</v>
      </c>
      <c r="AJ26" s="49">
        <f t="shared" si="12"/>
        <v>15</v>
      </c>
      <c r="AK26" s="49">
        <f t="shared" si="12"/>
        <v>15</v>
      </c>
      <c r="AL26" s="44">
        <f t="shared" si="12"/>
        <v>15</v>
      </c>
      <c r="AM26" s="49">
        <f t="shared" si="12"/>
        <v>15</v>
      </c>
      <c r="AN26" s="49">
        <f t="shared" si="12"/>
        <v>15</v>
      </c>
      <c r="AO26" s="45">
        <f t="shared" si="12"/>
        <v>15</v>
      </c>
      <c r="AP26" s="45">
        <f t="shared" si="12"/>
        <v>15</v>
      </c>
      <c r="AQ26" s="50">
        <f t="shared" si="12"/>
        <v>15</v>
      </c>
      <c r="AR26" s="64"/>
      <c r="AS26" s="87"/>
      <c r="AT26" s="35"/>
      <c r="AU26" s="35"/>
      <c r="AV26" s="36"/>
      <c r="AW26" s="36"/>
      <c r="AX26" s="36"/>
      <c r="AY26" s="36"/>
      <c r="AZ26" s="36"/>
      <c r="BA26" s="36"/>
      <c r="BB26" s="36"/>
      <c r="BC26" s="36"/>
      <c r="BD26" s="36"/>
      <c r="BE26" s="18"/>
      <c r="BF26" s="49"/>
      <c r="BG26" s="49">
        <f>SUM(E26:AR26)</f>
        <v>511</v>
      </c>
    </row>
    <row r="27" spans="1:59" ht="9.75">
      <c r="A27" s="142"/>
      <c r="B27" s="107" t="s">
        <v>38</v>
      </c>
      <c r="C27" s="133" t="s">
        <v>120</v>
      </c>
      <c r="D27" s="17" t="s">
        <v>30</v>
      </c>
      <c r="E27" s="49">
        <f>E29+E33+E35+E43+E51+E31+E45+E47+E49+E53+E55+E37+E57</f>
        <v>16</v>
      </c>
      <c r="F27" s="49">
        <f>F29+F31+F33+F35+F43+F45+F47+F49+F51+F53+F55+F37+F57</f>
        <v>18</v>
      </c>
      <c r="G27" s="49">
        <f>G29+G31+G33+G35+G43+G45+G47+G49+G51+G53+G55+G37+G57</f>
        <v>16</v>
      </c>
      <c r="H27" s="49">
        <f>H29+H33+H35+H43+H51+H31+H45+H47+H49+H53+H55+H37+H57</f>
        <v>18</v>
      </c>
      <c r="I27" s="49">
        <f>I29+I33+I35+I43+I51+I31+I45+I47+I49+I53+I55+I37+I57</f>
        <v>16</v>
      </c>
      <c r="J27" s="49">
        <f>J29+J33+J35+J43+J51+J31+J45+J47+J49+J53+J55+J37+J57</f>
        <v>18</v>
      </c>
      <c r="K27" s="49">
        <f>K29+K33+K35+K43+K51+K31+K45+K47+K49+K53+K55+K37+K57</f>
        <v>16</v>
      </c>
      <c r="L27" s="49">
        <f>L29+L33+L35+L43+L51+L31+L45+L47+L49+L53+L55+L37+L57</f>
        <v>18</v>
      </c>
      <c r="M27" s="49">
        <f>M29+M33+M35+M43+M51+M31+M45+M47+M49+M53+M55+M37+M57</f>
        <v>16</v>
      </c>
      <c r="N27" s="49">
        <f>N29+N33+N35+N43+N51+N31+N45+N47+N49+N53+N55+N37+N57</f>
        <v>18</v>
      </c>
      <c r="O27" s="49">
        <f>O29+O33+O35+O43+O51+O31+O45+O47+O49+O53+O55+O37+O57</f>
        <v>16</v>
      </c>
      <c r="P27" s="49">
        <f>P29+P33+P35+P43+P51+P31+P45+P47+P49+P53+P55+P37+P57</f>
        <v>18</v>
      </c>
      <c r="Q27" s="49">
        <f>Q29+Q33+Q35+Q43+Q51+Q31+Q45+Q47+Q49+Q53+Q55+Q37+Q57</f>
        <v>16</v>
      </c>
      <c r="R27" s="49">
        <f>R29+R33+R35+R43+R51+R31+R45+R47+R49+R53+R55+R37+R57</f>
        <v>18</v>
      </c>
      <c r="S27" s="49">
        <f>S29+S33+S35+S43+S51+S31+S45+S47+S49+S53+S55+S37+S57</f>
        <v>16</v>
      </c>
      <c r="T27" s="49">
        <f>T29+T33+T35+T43+T51+T31+T45+T47+T49+T53+T55+T37+T57</f>
        <v>17</v>
      </c>
      <c r="U27" s="31"/>
      <c r="V27" s="32"/>
      <c r="W27" s="32"/>
      <c r="X27" s="44">
        <f>X29+X33+X35+X43+X47+X53+X55+X31+X45+X49+X51+X37</f>
        <v>18</v>
      </c>
      <c r="Y27" s="44">
        <f>Y29+Y33+Y35+Y43+Y47+Y53+Y55+Y31+Y45+Y49+Y51+Y37</f>
        <v>18</v>
      </c>
      <c r="Z27" s="44">
        <f aca="true" t="shared" si="13" ref="Z27:AP27">Z29+Z47+Z53+Z55+Z31+Z33+Z35+Z43+Z45+Z49+Z51+Z37</f>
        <v>18</v>
      </c>
      <c r="AA27" s="44">
        <f t="shared" si="13"/>
        <v>18</v>
      </c>
      <c r="AB27" s="44">
        <f t="shared" si="13"/>
        <v>18</v>
      </c>
      <c r="AC27" s="44">
        <f t="shared" si="13"/>
        <v>18</v>
      </c>
      <c r="AD27" s="44">
        <f t="shared" si="13"/>
        <v>18</v>
      </c>
      <c r="AE27" s="44">
        <f t="shared" si="13"/>
        <v>18</v>
      </c>
      <c r="AF27" s="44">
        <f t="shared" si="13"/>
        <v>18</v>
      </c>
      <c r="AG27" s="44">
        <f t="shared" si="13"/>
        <v>18</v>
      </c>
      <c r="AH27" s="44">
        <f t="shared" si="13"/>
        <v>18</v>
      </c>
      <c r="AI27" s="44">
        <f t="shared" si="13"/>
        <v>18</v>
      </c>
      <c r="AJ27" s="44">
        <f t="shared" si="13"/>
        <v>18</v>
      </c>
      <c r="AK27" s="44">
        <f t="shared" si="13"/>
        <v>18</v>
      </c>
      <c r="AL27" s="44">
        <f t="shared" si="13"/>
        <v>18</v>
      </c>
      <c r="AM27" s="44">
        <f t="shared" si="13"/>
        <v>18</v>
      </c>
      <c r="AN27" s="44">
        <f t="shared" si="13"/>
        <v>18</v>
      </c>
      <c r="AO27" s="49">
        <f t="shared" si="13"/>
        <v>18</v>
      </c>
      <c r="AP27" s="71">
        <f t="shared" si="13"/>
        <v>18</v>
      </c>
      <c r="AQ27" s="72">
        <f>AQ29+AQ53+AQ55+AQ31+AQ33+AQ35+AQ43+AQ45+AQ47+AQ49+AQ51+AQ37</f>
        <v>18</v>
      </c>
      <c r="AR27" s="85"/>
      <c r="AS27" s="87"/>
      <c r="AT27" s="35"/>
      <c r="AU27" s="35"/>
      <c r="AV27" s="36"/>
      <c r="AW27" s="36"/>
      <c r="AX27" s="36"/>
      <c r="AY27" s="36"/>
      <c r="AZ27" s="36"/>
      <c r="BA27" s="36"/>
      <c r="BB27" s="36"/>
      <c r="BC27" s="36"/>
      <c r="BD27" s="36"/>
      <c r="BE27" s="18"/>
      <c r="BF27" s="49">
        <f>E27+F27+G27+H27+I27+J27+K27+L27+M27+N27+O27+P27+Q27+R27+S27+T27+X27+Y27+Z27+AA27+AB27+AC27+AD27+AE27+AF27+AG27+AH27+AI27+AJ27+AK27+AL27+AM27+AN27+AO27+AP27+AQ27+AR27</f>
        <v>631</v>
      </c>
      <c r="BG27" s="45"/>
    </row>
    <row r="28" spans="1:59" ht="9.75">
      <c r="A28" s="142"/>
      <c r="B28" s="107"/>
      <c r="C28" s="134"/>
      <c r="D28" s="17" t="s">
        <v>31</v>
      </c>
      <c r="E28" s="49">
        <f>E30+E34+E36+E44+E52+E32+E46+E48+E50+E54+E56+E38+E58</f>
        <v>8</v>
      </c>
      <c r="F28" s="49">
        <f>F30+F34+F36+F44+F52+F32+F46+F48+F50+F54+F56+F38+F58</f>
        <v>9</v>
      </c>
      <c r="G28" s="49">
        <f>G30+G34+G36+G44+G52+G32+G46+G48+G50+G54+G56+G38+G58</f>
        <v>8</v>
      </c>
      <c r="H28" s="49">
        <f>H34+H36+H44+H52+H30+H32+H46+H48+H50+H54+H56+H38+H58</f>
        <v>9</v>
      </c>
      <c r="I28" s="49">
        <f>I34+I36+I44+I52+I30+I32+I46+I48+I50+I54+I56+I38+I58</f>
        <v>8</v>
      </c>
      <c r="J28" s="49">
        <f>J34+J36+J44+J52+J30+J32+J46+J48+J50+J54+J56+J38+J58</f>
        <v>9</v>
      </c>
      <c r="K28" s="49">
        <f>K30+K34+K36+K44+K52+K32+K46+K48+K50+K54+K56+K38+K58</f>
        <v>9</v>
      </c>
      <c r="L28" s="44">
        <f>L30+L34+L36+L44+L52+L32+L46+L48+L50+L54+L56+L38+L58</f>
        <v>9</v>
      </c>
      <c r="M28" s="44">
        <f>M30+M34+M36+M44+M52+M32+M46+M48+M50+M54+M56+M38+M58</f>
        <v>8</v>
      </c>
      <c r="N28" s="44">
        <f>N30+N34+N36+N44+N52+N32+N46+N48+N50+N54+N56+N38+N58</f>
        <v>9</v>
      </c>
      <c r="O28" s="44">
        <f>O30+O34+O36+O44+O52+O32+O46+O48+O50+O54+O56+O38+O58</f>
        <v>8</v>
      </c>
      <c r="P28" s="44">
        <f>P30+P34+P36+P44+P52+P32+P46+P48+P50+P54+P56+P38+P58</f>
        <v>9</v>
      </c>
      <c r="Q28" s="44">
        <f>Q30+Q34+Q36+Q44+Q52+Q32+Q46+Q48+Q50+Q54+Q56+Q38+Q58</f>
        <v>8</v>
      </c>
      <c r="R28" s="44">
        <f>R30+R34+R36+R44+R52+R32+R46+R48+R50+R54+R38+R58+R56</f>
        <v>8</v>
      </c>
      <c r="S28" s="44">
        <f>S30+S34+S36+S44+S52+S32+S46+S48+S50+S54+S56+S38+S58</f>
        <v>8</v>
      </c>
      <c r="T28" s="44">
        <f>T30+T34+T36+T44+T52+T32+T46+T48+T50+T54+T56+T38+T58</f>
        <v>8</v>
      </c>
      <c r="U28" s="31"/>
      <c r="V28" s="32"/>
      <c r="W28" s="32"/>
      <c r="X28" s="44">
        <f>X30+X48+X54+X56+X32+X34+X36+X44+X46+X50+X52+X38</f>
        <v>9</v>
      </c>
      <c r="Y28" s="44">
        <f>Y30+Y48+Y54+Y56+Y32+Y34+Y36+Y44+Y46+Y50+Y52+Y38</f>
        <v>9</v>
      </c>
      <c r="Z28" s="44">
        <f>Z48+Z54+Z56+Z30+Z32+Z34+Z36+Z44+Z46+Z50+Z52+Z38</f>
        <v>9</v>
      </c>
      <c r="AA28" s="44">
        <f>AA48+AA54+AA56+AA30+AA32+AA34+AA36+AA44+AA46+AA50+AA52+AA38</f>
        <v>9</v>
      </c>
      <c r="AB28" s="44">
        <f>AB30+AB48+AB54+AB56+AB32+AB34+AB36+AB44+AB46+AB50+AB52+AB38</f>
        <v>9</v>
      </c>
      <c r="AC28" s="44">
        <f>AC56+AC54+AC52+AC50+AC48+AC46+AC44+AC36+AC34+AC32+AC30+AC38</f>
        <v>9</v>
      </c>
      <c r="AD28" s="44">
        <f aca="true" t="shared" si="14" ref="AD28:AP28">AD30+AD48+AD54+AD56+AD32+AD34+AD36+AD44+AD46+AD50+AD52+AD38</f>
        <v>9</v>
      </c>
      <c r="AE28" s="44">
        <f t="shared" si="14"/>
        <v>9</v>
      </c>
      <c r="AF28" s="44">
        <f t="shared" si="14"/>
        <v>9</v>
      </c>
      <c r="AG28" s="44">
        <f t="shared" si="14"/>
        <v>9</v>
      </c>
      <c r="AH28" s="49">
        <f t="shared" si="14"/>
        <v>9</v>
      </c>
      <c r="AI28" s="49">
        <f t="shared" si="14"/>
        <v>9</v>
      </c>
      <c r="AJ28" s="49">
        <f t="shared" si="14"/>
        <v>9</v>
      </c>
      <c r="AK28" s="49">
        <f t="shared" si="14"/>
        <v>9</v>
      </c>
      <c r="AL28" s="44">
        <f t="shared" si="14"/>
        <v>9</v>
      </c>
      <c r="AM28" s="49">
        <f t="shared" si="14"/>
        <v>9</v>
      </c>
      <c r="AN28" s="49">
        <f t="shared" si="14"/>
        <v>9</v>
      </c>
      <c r="AO28" s="49">
        <f t="shared" si="14"/>
        <v>9</v>
      </c>
      <c r="AP28" s="71">
        <f t="shared" si="14"/>
        <v>9</v>
      </c>
      <c r="AQ28" s="72">
        <f>AQ30+AQ54+AQ56+AQ32+AQ34+AQ36+AQ44+AQ46+AQ48+AQ50+AQ52+AQ38</f>
        <v>9</v>
      </c>
      <c r="AR28" s="85"/>
      <c r="AS28" s="87"/>
      <c r="AT28" s="35"/>
      <c r="AU28" s="35"/>
      <c r="AV28" s="36"/>
      <c r="AW28" s="36"/>
      <c r="AX28" s="36"/>
      <c r="AY28" s="36"/>
      <c r="AZ28" s="36"/>
      <c r="BA28" s="36"/>
      <c r="BB28" s="36"/>
      <c r="BC28" s="36"/>
      <c r="BD28" s="36"/>
      <c r="BE28" s="18"/>
      <c r="BF28" s="49"/>
      <c r="BG28" s="49">
        <f>SUM(E28:BF28)</f>
        <v>315</v>
      </c>
    </row>
    <row r="29" spans="1:59" ht="8.25">
      <c r="A29" s="142"/>
      <c r="B29" s="110" t="s">
        <v>121</v>
      </c>
      <c r="C29" s="96" t="s">
        <v>165</v>
      </c>
      <c r="D29" s="30" t="s">
        <v>30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31"/>
      <c r="V29" s="32"/>
      <c r="W29" s="32"/>
      <c r="X29" s="33">
        <v>4</v>
      </c>
      <c r="Y29" s="33">
        <v>4</v>
      </c>
      <c r="Z29" s="33">
        <v>4</v>
      </c>
      <c r="AA29" s="33">
        <v>4</v>
      </c>
      <c r="AB29" s="33">
        <v>4</v>
      </c>
      <c r="AC29" s="33">
        <v>4</v>
      </c>
      <c r="AD29" s="33">
        <v>4</v>
      </c>
      <c r="AE29" s="33">
        <v>4</v>
      </c>
      <c r="AF29" s="33">
        <v>4</v>
      </c>
      <c r="AG29" s="33">
        <v>4</v>
      </c>
      <c r="AH29" s="33">
        <v>4</v>
      </c>
      <c r="AI29" s="33">
        <v>4</v>
      </c>
      <c r="AJ29" s="33">
        <v>4</v>
      </c>
      <c r="AK29" s="33">
        <v>4</v>
      </c>
      <c r="AL29" s="33">
        <v>4</v>
      </c>
      <c r="AM29" s="33">
        <v>4</v>
      </c>
      <c r="AN29" s="33">
        <v>4</v>
      </c>
      <c r="AO29" s="33">
        <v>4</v>
      </c>
      <c r="AP29" s="82">
        <v>4</v>
      </c>
      <c r="AQ29" s="83">
        <v>4</v>
      </c>
      <c r="AR29" s="86"/>
      <c r="AS29" s="87"/>
      <c r="AT29" s="35"/>
      <c r="AU29" s="35"/>
      <c r="AV29" s="36"/>
      <c r="AW29" s="36"/>
      <c r="AX29" s="36"/>
      <c r="AY29" s="36"/>
      <c r="AZ29" s="36"/>
      <c r="BA29" s="36"/>
      <c r="BB29" s="36"/>
      <c r="BC29" s="36"/>
      <c r="BD29" s="36"/>
      <c r="BE29" s="18"/>
      <c r="BF29" s="45">
        <f>X29+Y29+Z29+AA29+AB29+AC29+AD29+AE29+AF29+AG29+AH29+AI29+AJ29+AK29+AL29+AM29+AN29+AO29+AP29+AQ29+AR29+E29+F29+G29+H29+I29+J29+K29+L29+M29+N29+O29+P29+Q29+R29+S29+T29</f>
        <v>80</v>
      </c>
      <c r="BG29" s="45"/>
    </row>
    <row r="30" spans="1:59" ht="11.25" customHeight="1">
      <c r="A30" s="142"/>
      <c r="B30" s="111"/>
      <c r="C30" s="129"/>
      <c r="D30" s="30" t="s">
        <v>31</v>
      </c>
      <c r="E30" s="52"/>
      <c r="F30" s="52"/>
      <c r="G30" s="52"/>
      <c r="H30" s="52"/>
      <c r="I30" s="52"/>
      <c r="J30" s="52"/>
      <c r="K30" s="52"/>
      <c r="L30" s="33"/>
      <c r="M30" s="33"/>
      <c r="N30" s="33"/>
      <c r="O30" s="33"/>
      <c r="P30" s="33"/>
      <c r="Q30" s="33"/>
      <c r="R30" s="33"/>
      <c r="S30" s="33"/>
      <c r="T30" s="33"/>
      <c r="U30" s="31"/>
      <c r="V30" s="32"/>
      <c r="W30" s="32"/>
      <c r="X30" s="33">
        <v>2</v>
      </c>
      <c r="Y30" s="33">
        <v>2</v>
      </c>
      <c r="Z30" s="33">
        <v>2</v>
      </c>
      <c r="AA30" s="33">
        <v>2</v>
      </c>
      <c r="AB30" s="33">
        <v>2</v>
      </c>
      <c r="AC30" s="33">
        <v>2</v>
      </c>
      <c r="AD30" s="33">
        <v>2</v>
      </c>
      <c r="AE30" s="33">
        <v>2</v>
      </c>
      <c r="AF30" s="33">
        <v>2</v>
      </c>
      <c r="AG30" s="33">
        <v>2</v>
      </c>
      <c r="AH30" s="52">
        <v>2</v>
      </c>
      <c r="AI30" s="52">
        <v>2</v>
      </c>
      <c r="AJ30" s="52">
        <v>2</v>
      </c>
      <c r="AK30" s="52">
        <v>2</v>
      </c>
      <c r="AL30" s="33">
        <v>2</v>
      </c>
      <c r="AM30" s="52">
        <v>2</v>
      </c>
      <c r="AN30" s="52">
        <v>2</v>
      </c>
      <c r="AO30" s="52">
        <v>2</v>
      </c>
      <c r="AP30" s="82">
        <v>2</v>
      </c>
      <c r="AQ30" s="83">
        <v>2</v>
      </c>
      <c r="AR30" s="86"/>
      <c r="AS30" s="87"/>
      <c r="AT30" s="35"/>
      <c r="AU30" s="35"/>
      <c r="AV30" s="36"/>
      <c r="AW30" s="36"/>
      <c r="AX30" s="36"/>
      <c r="AY30" s="36"/>
      <c r="AZ30" s="36"/>
      <c r="BA30" s="36"/>
      <c r="BB30" s="36"/>
      <c r="BC30" s="36"/>
      <c r="BD30" s="36"/>
      <c r="BE30" s="18"/>
      <c r="BF30" s="45"/>
      <c r="BG30" s="45">
        <f>SUM(E30:BF30)</f>
        <v>40</v>
      </c>
    </row>
    <row r="31" spans="1:59" ht="9.75" customHeight="1">
      <c r="A31" s="142"/>
      <c r="B31" s="110" t="s">
        <v>122</v>
      </c>
      <c r="C31" s="96" t="s">
        <v>166</v>
      </c>
      <c r="D31" s="30" t="s">
        <v>30</v>
      </c>
      <c r="E31" s="52">
        <v>4</v>
      </c>
      <c r="F31" s="52">
        <v>4</v>
      </c>
      <c r="G31" s="52">
        <v>6</v>
      </c>
      <c r="H31" s="52">
        <v>4</v>
      </c>
      <c r="I31" s="52">
        <v>4</v>
      </c>
      <c r="J31" s="52">
        <v>6</v>
      </c>
      <c r="K31" s="52">
        <v>4</v>
      </c>
      <c r="L31" s="52">
        <v>4</v>
      </c>
      <c r="M31" s="52">
        <v>4</v>
      </c>
      <c r="N31" s="52">
        <v>6</v>
      </c>
      <c r="O31" s="52">
        <v>4</v>
      </c>
      <c r="P31" s="52">
        <v>6</v>
      </c>
      <c r="Q31" s="52">
        <v>4</v>
      </c>
      <c r="R31" s="52">
        <v>4</v>
      </c>
      <c r="S31" s="52">
        <v>4</v>
      </c>
      <c r="T31" s="52">
        <v>4</v>
      </c>
      <c r="U31" s="31"/>
      <c r="V31" s="32"/>
      <c r="W31" s="32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82"/>
      <c r="AQ31" s="83"/>
      <c r="AR31" s="86"/>
      <c r="AS31" s="87"/>
      <c r="AT31" s="35"/>
      <c r="AU31" s="35"/>
      <c r="AV31" s="36"/>
      <c r="AW31" s="36"/>
      <c r="AX31" s="36"/>
      <c r="AY31" s="36"/>
      <c r="AZ31" s="36"/>
      <c r="BA31" s="36"/>
      <c r="BB31" s="36"/>
      <c r="BC31" s="36"/>
      <c r="BD31" s="36"/>
      <c r="BE31" s="18"/>
      <c r="BF31" s="45">
        <f>X31+Y31+Z31+AA31+AB31+AC31+AD31+AE31+AF31+AG31+AH31+AI31+AJ31+AK31+AL31+AM31+AN31+AO31+AP31+AQ31+AR31+T31+S31+R31+Q31+P31+O31+N31+M31+L31+K31+J31+I31+H31+G31+F31+E31</f>
        <v>72</v>
      </c>
      <c r="BG31" s="45"/>
    </row>
    <row r="32" spans="1:59" ht="12" customHeight="1">
      <c r="A32" s="142"/>
      <c r="B32" s="111"/>
      <c r="C32" s="129"/>
      <c r="D32" s="18" t="s">
        <v>31</v>
      </c>
      <c r="E32" s="52">
        <v>2</v>
      </c>
      <c r="F32" s="52">
        <v>2</v>
      </c>
      <c r="G32" s="52">
        <v>3</v>
      </c>
      <c r="H32" s="52">
        <v>2</v>
      </c>
      <c r="I32" s="52">
        <v>2</v>
      </c>
      <c r="J32" s="52">
        <v>3</v>
      </c>
      <c r="K32" s="52">
        <v>2</v>
      </c>
      <c r="L32" s="33">
        <v>2</v>
      </c>
      <c r="M32" s="33">
        <v>2</v>
      </c>
      <c r="N32" s="33">
        <v>3</v>
      </c>
      <c r="O32" s="33">
        <v>2</v>
      </c>
      <c r="P32" s="33">
        <v>3</v>
      </c>
      <c r="Q32" s="33">
        <v>2</v>
      </c>
      <c r="R32" s="33">
        <v>2</v>
      </c>
      <c r="S32" s="33">
        <v>2</v>
      </c>
      <c r="T32" s="33">
        <v>2</v>
      </c>
      <c r="U32" s="31"/>
      <c r="V32" s="32"/>
      <c r="W32" s="32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2"/>
      <c r="AP32" s="82"/>
      <c r="AQ32" s="83"/>
      <c r="AR32" s="86"/>
      <c r="AS32" s="87"/>
      <c r="AT32" s="35"/>
      <c r="AU32" s="35"/>
      <c r="AV32" s="36"/>
      <c r="AW32" s="36"/>
      <c r="AX32" s="36"/>
      <c r="AY32" s="36"/>
      <c r="AZ32" s="36"/>
      <c r="BA32" s="36"/>
      <c r="BB32" s="36"/>
      <c r="BC32" s="36"/>
      <c r="BD32" s="36"/>
      <c r="BE32" s="18"/>
      <c r="BF32" s="45"/>
      <c r="BG32" s="45">
        <f>SUM(E32:BF32)</f>
        <v>36</v>
      </c>
    </row>
    <row r="33" spans="1:59" ht="8.25">
      <c r="A33" s="142"/>
      <c r="B33" s="110" t="s">
        <v>124</v>
      </c>
      <c r="C33" s="96" t="s">
        <v>123</v>
      </c>
      <c r="D33" s="18" t="s">
        <v>30</v>
      </c>
      <c r="E33" s="78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38"/>
      <c r="V33" s="36"/>
      <c r="W33" s="36"/>
      <c r="X33" s="33">
        <v>4</v>
      </c>
      <c r="Y33" s="33">
        <v>2</v>
      </c>
      <c r="Z33" s="33">
        <v>4</v>
      </c>
      <c r="AA33" s="33">
        <v>2</v>
      </c>
      <c r="AB33" s="33">
        <v>4</v>
      </c>
      <c r="AC33" s="33">
        <v>2</v>
      </c>
      <c r="AD33" s="33">
        <v>4</v>
      </c>
      <c r="AE33" s="33">
        <v>2</v>
      </c>
      <c r="AF33" s="33">
        <v>4</v>
      </c>
      <c r="AG33" s="33">
        <v>2</v>
      </c>
      <c r="AH33" s="33">
        <v>4</v>
      </c>
      <c r="AI33" s="33">
        <v>2</v>
      </c>
      <c r="AJ33" s="33">
        <v>4</v>
      </c>
      <c r="AK33" s="33">
        <v>2</v>
      </c>
      <c r="AL33" s="33">
        <v>4</v>
      </c>
      <c r="AM33" s="33">
        <v>2</v>
      </c>
      <c r="AN33" s="33">
        <v>4</v>
      </c>
      <c r="AO33" s="52">
        <v>2</v>
      </c>
      <c r="AP33" s="82">
        <v>4</v>
      </c>
      <c r="AQ33" s="83">
        <v>2</v>
      </c>
      <c r="AR33" s="86"/>
      <c r="AS33" s="87"/>
      <c r="AT33" s="35"/>
      <c r="AU33" s="35"/>
      <c r="AV33" s="36"/>
      <c r="AW33" s="36"/>
      <c r="AX33" s="36"/>
      <c r="AY33" s="36"/>
      <c r="AZ33" s="36"/>
      <c r="BA33" s="36"/>
      <c r="BB33" s="36"/>
      <c r="BC33" s="36"/>
      <c r="BD33" s="36"/>
      <c r="BE33" s="18"/>
      <c r="BF33" s="45">
        <f>E33+F33+G33+H33+I33+J33+K33+L33+M33+N33+O33+P33+Q33+R33+S33+T33+X33+Y33+Z33+AA33+AB33+AC33+AD33+AE33+AF33+AG33+AH33+AI33+AJ33+AK33+AL33+AM33+AN33+AO33+AP33+AQ33+AR33</f>
        <v>60</v>
      </c>
      <c r="BG33" s="45"/>
    </row>
    <row r="34" spans="1:59" ht="8.25">
      <c r="A34" s="142"/>
      <c r="B34" s="111"/>
      <c r="C34" s="129"/>
      <c r="D34" s="18" t="s">
        <v>31</v>
      </c>
      <c r="E34" s="80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31"/>
      <c r="V34" s="32"/>
      <c r="W34" s="32"/>
      <c r="X34" s="33">
        <v>2</v>
      </c>
      <c r="Y34" s="33">
        <v>1</v>
      </c>
      <c r="Z34" s="33">
        <v>2</v>
      </c>
      <c r="AA34" s="33">
        <v>1</v>
      </c>
      <c r="AB34" s="33">
        <v>2</v>
      </c>
      <c r="AC34" s="33">
        <v>1</v>
      </c>
      <c r="AD34" s="33">
        <v>2</v>
      </c>
      <c r="AE34" s="33">
        <v>1</v>
      </c>
      <c r="AF34" s="33">
        <v>2</v>
      </c>
      <c r="AG34" s="33">
        <v>1</v>
      </c>
      <c r="AH34" s="52">
        <v>2</v>
      </c>
      <c r="AI34" s="52">
        <v>1</v>
      </c>
      <c r="AJ34" s="52">
        <v>2</v>
      </c>
      <c r="AK34" s="52">
        <v>1</v>
      </c>
      <c r="AL34" s="33">
        <v>2</v>
      </c>
      <c r="AM34" s="52">
        <v>1</v>
      </c>
      <c r="AN34" s="52">
        <v>2</v>
      </c>
      <c r="AO34" s="52">
        <v>1</v>
      </c>
      <c r="AP34" s="82">
        <v>2</v>
      </c>
      <c r="AQ34" s="83">
        <v>1</v>
      </c>
      <c r="AR34" s="86"/>
      <c r="AS34" s="87"/>
      <c r="AT34" s="35"/>
      <c r="AU34" s="35"/>
      <c r="AV34" s="36"/>
      <c r="AW34" s="36"/>
      <c r="AX34" s="36"/>
      <c r="AY34" s="36"/>
      <c r="AZ34" s="36"/>
      <c r="BA34" s="36"/>
      <c r="BB34" s="36"/>
      <c r="BC34" s="36"/>
      <c r="BD34" s="36"/>
      <c r="BE34" s="18"/>
      <c r="BF34" s="45"/>
      <c r="BG34" s="45">
        <f>SUM(E34:BF34)</f>
        <v>30</v>
      </c>
    </row>
    <row r="35" spans="1:59" ht="9.75" customHeight="1">
      <c r="A35" s="142"/>
      <c r="B35" s="110" t="s">
        <v>125</v>
      </c>
      <c r="C35" s="96" t="s">
        <v>167</v>
      </c>
      <c r="D35" s="18" t="s">
        <v>30</v>
      </c>
      <c r="E35" s="93">
        <v>4</v>
      </c>
      <c r="F35" s="93">
        <v>4</v>
      </c>
      <c r="G35" s="93">
        <v>2</v>
      </c>
      <c r="H35" s="93">
        <v>4</v>
      </c>
      <c r="I35" s="93">
        <v>4</v>
      </c>
      <c r="J35" s="93">
        <v>2</v>
      </c>
      <c r="K35" s="93">
        <v>4</v>
      </c>
      <c r="L35" s="93">
        <v>4</v>
      </c>
      <c r="M35" s="93">
        <v>4</v>
      </c>
      <c r="N35" s="93">
        <v>4</v>
      </c>
      <c r="O35" s="93">
        <v>4</v>
      </c>
      <c r="P35" s="93">
        <v>4</v>
      </c>
      <c r="Q35" s="93">
        <v>4</v>
      </c>
      <c r="R35" s="93">
        <v>4</v>
      </c>
      <c r="S35" s="93">
        <v>4</v>
      </c>
      <c r="T35" s="93">
        <v>4</v>
      </c>
      <c r="U35" s="31"/>
      <c r="V35" s="32"/>
      <c r="W35" s="32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52"/>
      <c r="AP35" s="82"/>
      <c r="AQ35" s="83"/>
      <c r="AR35" s="86"/>
      <c r="AS35" s="87"/>
      <c r="AT35" s="35"/>
      <c r="AU35" s="35"/>
      <c r="AV35" s="36"/>
      <c r="AW35" s="36"/>
      <c r="AX35" s="36"/>
      <c r="AY35" s="36"/>
      <c r="AZ35" s="36"/>
      <c r="BA35" s="36"/>
      <c r="BB35" s="36"/>
      <c r="BC35" s="36"/>
      <c r="BD35" s="36"/>
      <c r="BE35" s="18"/>
      <c r="BF35" s="45">
        <f>E35+F35+G35+H35+I35+J35+K35+L35+M35+N35+O35+P35+Q35+R35+S35+T35+X35+Y35+Z35+AA35+AB35+AC35+AD35+AE35+AF35+AG35+AH35+AI35+AJ35+AK35+AL35+AM35+AN35+AO35+AP35+AQ35+AR35</f>
        <v>60</v>
      </c>
      <c r="BG35" s="45"/>
    </row>
    <row r="36" spans="1:59" ht="12.75" customHeight="1">
      <c r="A36" s="142"/>
      <c r="B36" s="111"/>
      <c r="C36" s="129"/>
      <c r="D36" s="18" t="s">
        <v>31</v>
      </c>
      <c r="E36" s="56">
        <v>2</v>
      </c>
      <c r="F36" s="56">
        <v>2</v>
      </c>
      <c r="G36" s="56">
        <v>1</v>
      </c>
      <c r="H36" s="56">
        <v>2</v>
      </c>
      <c r="I36" s="56">
        <v>2</v>
      </c>
      <c r="J36" s="56">
        <v>1</v>
      </c>
      <c r="K36" s="56">
        <v>2</v>
      </c>
      <c r="L36" s="56">
        <v>2</v>
      </c>
      <c r="M36" s="56">
        <v>2</v>
      </c>
      <c r="N36" s="56">
        <v>2</v>
      </c>
      <c r="O36" s="56">
        <v>2</v>
      </c>
      <c r="P36" s="56">
        <v>2</v>
      </c>
      <c r="Q36" s="56">
        <v>2</v>
      </c>
      <c r="R36" s="56">
        <v>2</v>
      </c>
      <c r="S36" s="56">
        <v>2</v>
      </c>
      <c r="T36" s="56">
        <v>2</v>
      </c>
      <c r="U36" s="31"/>
      <c r="V36" s="32"/>
      <c r="W36" s="32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52"/>
      <c r="AI36" s="52"/>
      <c r="AJ36" s="52"/>
      <c r="AK36" s="52"/>
      <c r="AL36" s="33"/>
      <c r="AM36" s="52"/>
      <c r="AN36" s="52"/>
      <c r="AO36" s="52"/>
      <c r="AP36" s="52"/>
      <c r="AQ36" s="84"/>
      <c r="AR36" s="38"/>
      <c r="AS36" s="87"/>
      <c r="AT36" s="35"/>
      <c r="AU36" s="35"/>
      <c r="AV36" s="36"/>
      <c r="AW36" s="36"/>
      <c r="AX36" s="36"/>
      <c r="AY36" s="36"/>
      <c r="AZ36" s="36"/>
      <c r="BA36" s="36"/>
      <c r="BB36" s="36"/>
      <c r="BC36" s="36"/>
      <c r="BD36" s="36"/>
      <c r="BE36" s="18"/>
      <c r="BF36" s="45"/>
      <c r="BG36" s="45">
        <f>SUM(E36:BF36)</f>
        <v>30</v>
      </c>
    </row>
    <row r="37" spans="1:59" ht="0.75" customHeight="1" hidden="1">
      <c r="A37" s="142"/>
      <c r="B37" s="110" t="s">
        <v>126</v>
      </c>
      <c r="C37" s="96" t="s">
        <v>131</v>
      </c>
      <c r="D37" s="18" t="s">
        <v>30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31"/>
      <c r="V37" s="32"/>
      <c r="W37" s="32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77"/>
      <c r="AO37" s="52"/>
      <c r="AP37" s="52"/>
      <c r="AQ37" s="52"/>
      <c r="AR37" s="64"/>
      <c r="AS37" s="87"/>
      <c r="AT37" s="35"/>
      <c r="AU37" s="35"/>
      <c r="AV37" s="36"/>
      <c r="AW37" s="36"/>
      <c r="AX37" s="36"/>
      <c r="AY37" s="36"/>
      <c r="AZ37" s="36"/>
      <c r="BA37" s="36"/>
      <c r="BB37" s="36"/>
      <c r="BC37" s="36"/>
      <c r="BD37" s="36"/>
      <c r="BE37" s="18"/>
      <c r="BF37" s="45">
        <v>50</v>
      </c>
      <c r="BG37" s="45"/>
    </row>
    <row r="38" spans="1:59" ht="14.25" customHeight="1" hidden="1">
      <c r="A38" s="142"/>
      <c r="B38" s="111"/>
      <c r="C38" s="129"/>
      <c r="D38" s="18" t="s">
        <v>31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31"/>
      <c r="V38" s="32"/>
      <c r="W38" s="32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52"/>
      <c r="AI38" s="52"/>
      <c r="AJ38" s="52"/>
      <c r="AK38" s="52"/>
      <c r="AL38" s="33"/>
      <c r="AM38" s="52"/>
      <c r="AN38" s="52"/>
      <c r="AO38" s="52"/>
      <c r="AP38" s="52"/>
      <c r="AQ38" s="52"/>
      <c r="AR38" s="38"/>
      <c r="AS38" s="87"/>
      <c r="AT38" s="35"/>
      <c r="AU38" s="35"/>
      <c r="AV38" s="36"/>
      <c r="AW38" s="36"/>
      <c r="AX38" s="36"/>
      <c r="AY38" s="36"/>
      <c r="AZ38" s="36"/>
      <c r="BA38" s="36"/>
      <c r="BB38" s="36"/>
      <c r="BC38" s="36"/>
      <c r="BD38" s="36"/>
      <c r="BE38" s="18"/>
      <c r="BF38" s="45"/>
      <c r="BG38" s="45">
        <f>SUM(E38:BF38)</f>
        <v>0</v>
      </c>
    </row>
    <row r="39" spans="1:59" ht="15.75" customHeight="1" hidden="1">
      <c r="A39" s="142"/>
      <c r="B39" s="110" t="s">
        <v>127</v>
      </c>
      <c r="C39" s="96" t="s">
        <v>133</v>
      </c>
      <c r="D39" s="18" t="s">
        <v>30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5"/>
      <c r="V39" s="32"/>
      <c r="W39" s="32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4"/>
      <c r="AI39" s="74"/>
      <c r="AJ39" s="74"/>
      <c r="AK39" s="74"/>
      <c r="AL39" s="75"/>
      <c r="AM39" s="74"/>
      <c r="AN39" s="74"/>
      <c r="AO39" s="56"/>
      <c r="AP39" s="56"/>
      <c r="AQ39" s="56"/>
      <c r="AR39" s="55"/>
      <c r="AS39" s="62"/>
      <c r="AT39" s="35"/>
      <c r="AU39" s="35"/>
      <c r="AV39" s="36"/>
      <c r="AW39" s="36"/>
      <c r="AX39" s="36"/>
      <c r="AY39" s="36"/>
      <c r="AZ39" s="36"/>
      <c r="BA39" s="36"/>
      <c r="BB39" s="36"/>
      <c r="BC39" s="36"/>
      <c r="BD39" s="36"/>
      <c r="BE39" s="51"/>
      <c r="BF39" s="57"/>
      <c r="BG39" s="57"/>
    </row>
    <row r="40" spans="1:59" ht="16.5" customHeight="1" hidden="1">
      <c r="A40" s="142"/>
      <c r="B40" s="111"/>
      <c r="C40" s="129"/>
      <c r="D40" s="18" t="s">
        <v>31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5"/>
      <c r="V40" s="32"/>
      <c r="W40" s="32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52"/>
      <c r="AI40" s="52"/>
      <c r="AJ40" s="52"/>
      <c r="AK40" s="52"/>
      <c r="AL40" s="33"/>
      <c r="AM40" s="52"/>
      <c r="AN40" s="52"/>
      <c r="AO40" s="56"/>
      <c r="AP40" s="56"/>
      <c r="AQ40" s="56"/>
      <c r="AR40" s="55"/>
      <c r="AS40" s="62"/>
      <c r="AT40" s="35"/>
      <c r="AU40" s="35"/>
      <c r="AV40" s="36"/>
      <c r="AW40" s="36"/>
      <c r="AX40" s="36"/>
      <c r="AY40" s="36"/>
      <c r="AZ40" s="36"/>
      <c r="BA40" s="36"/>
      <c r="BB40" s="36"/>
      <c r="BC40" s="36"/>
      <c r="BD40" s="36"/>
      <c r="BE40" s="51"/>
      <c r="BF40" s="57"/>
      <c r="BG40" s="57"/>
    </row>
    <row r="41" spans="1:59" ht="12.75" customHeight="1" hidden="1">
      <c r="A41" s="142"/>
      <c r="B41" s="110" t="s">
        <v>128</v>
      </c>
      <c r="C41" s="96" t="s">
        <v>134</v>
      </c>
      <c r="D41" s="18" t="s">
        <v>30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5"/>
      <c r="V41" s="32"/>
      <c r="W41" s="32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5"/>
      <c r="AS41" s="62"/>
      <c r="AT41" s="35"/>
      <c r="AU41" s="35"/>
      <c r="AV41" s="36"/>
      <c r="AW41" s="36"/>
      <c r="AX41" s="36"/>
      <c r="AY41" s="36"/>
      <c r="AZ41" s="36"/>
      <c r="BA41" s="36"/>
      <c r="BB41" s="36"/>
      <c r="BC41" s="36"/>
      <c r="BD41" s="36"/>
      <c r="BE41" s="51"/>
      <c r="BF41" s="57"/>
      <c r="BG41" s="57"/>
    </row>
    <row r="42" spans="1:59" ht="18" customHeight="1" hidden="1">
      <c r="A42" s="142"/>
      <c r="B42" s="111"/>
      <c r="C42" s="129"/>
      <c r="D42" s="18" t="s">
        <v>31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5"/>
      <c r="V42" s="32"/>
      <c r="W42" s="32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5"/>
      <c r="AS42" s="62"/>
      <c r="AT42" s="35"/>
      <c r="AU42" s="35"/>
      <c r="AV42" s="36"/>
      <c r="AW42" s="36"/>
      <c r="AX42" s="36"/>
      <c r="AY42" s="36"/>
      <c r="AZ42" s="36"/>
      <c r="BA42" s="36"/>
      <c r="BB42" s="36"/>
      <c r="BC42" s="36"/>
      <c r="BD42" s="36"/>
      <c r="BE42" s="51"/>
      <c r="BF42" s="57"/>
      <c r="BG42" s="57"/>
    </row>
    <row r="43" spans="1:59" ht="8.25" hidden="1">
      <c r="A43" s="142"/>
      <c r="B43" s="110" t="s">
        <v>127</v>
      </c>
      <c r="C43" s="96" t="s">
        <v>132</v>
      </c>
      <c r="D43" s="18" t="s">
        <v>30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5"/>
      <c r="V43" s="32"/>
      <c r="W43" s="32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5"/>
      <c r="AS43" s="62"/>
      <c r="AT43" s="35"/>
      <c r="AU43" s="35"/>
      <c r="AV43" s="36"/>
      <c r="AW43" s="36"/>
      <c r="AX43" s="36"/>
      <c r="AY43" s="36"/>
      <c r="AZ43" s="36"/>
      <c r="BA43" s="36"/>
      <c r="BB43" s="36"/>
      <c r="BC43" s="36"/>
      <c r="BD43" s="36"/>
      <c r="BE43" s="51"/>
      <c r="BF43" s="57">
        <f>AR43+AQ43+AP43+AO43+AN43+AM43+AL43+AK43+AJ43+AI43+AH43+AG43+AF43+AE43+AD43+AC43+AB43+AA43+Z43+Y43+X43+T43+S43+R43+Q43+P43+O43+N43+M43+L43+K43+J43+I43+H43+G43+F43+E43</f>
        <v>0</v>
      </c>
      <c r="BG43" s="57"/>
    </row>
    <row r="44" spans="1:59" ht="8.25" hidden="1">
      <c r="A44" s="142"/>
      <c r="B44" s="111"/>
      <c r="C44" s="129"/>
      <c r="D44" s="18" t="s">
        <v>31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5"/>
      <c r="V44" s="32"/>
      <c r="W44" s="32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5"/>
      <c r="AS44" s="62"/>
      <c r="AT44" s="35"/>
      <c r="AU44" s="35"/>
      <c r="AV44" s="36"/>
      <c r="AW44" s="36"/>
      <c r="AX44" s="36"/>
      <c r="AY44" s="36"/>
      <c r="AZ44" s="36"/>
      <c r="BA44" s="36"/>
      <c r="BB44" s="36"/>
      <c r="BC44" s="36"/>
      <c r="BD44" s="36"/>
      <c r="BE44" s="51"/>
      <c r="BF44" s="57"/>
      <c r="BG44" s="57">
        <f>SUM(E44:BF44)</f>
        <v>0</v>
      </c>
    </row>
    <row r="45" spans="1:59" ht="12" customHeight="1" hidden="1">
      <c r="A45" s="142"/>
      <c r="B45" s="110" t="s">
        <v>128</v>
      </c>
      <c r="C45" s="96" t="s">
        <v>168</v>
      </c>
      <c r="D45" s="18" t="s">
        <v>30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5"/>
      <c r="V45" s="32"/>
      <c r="W45" s="32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5"/>
      <c r="AS45" s="62"/>
      <c r="AT45" s="35"/>
      <c r="AU45" s="35"/>
      <c r="AV45" s="36"/>
      <c r="AW45" s="36"/>
      <c r="AX45" s="36"/>
      <c r="AY45" s="36"/>
      <c r="AZ45" s="36"/>
      <c r="BA45" s="36"/>
      <c r="BB45" s="36"/>
      <c r="BC45" s="36"/>
      <c r="BD45" s="36"/>
      <c r="BE45" s="51"/>
      <c r="BF45" s="57">
        <f>SUM(E45:AR45)</f>
        <v>0</v>
      </c>
      <c r="BG45" s="57"/>
    </row>
    <row r="46" spans="1:59" ht="17.25" customHeight="1" hidden="1">
      <c r="A46" s="142"/>
      <c r="B46" s="111"/>
      <c r="C46" s="129"/>
      <c r="D46" s="18" t="s">
        <v>31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5"/>
      <c r="V46" s="32"/>
      <c r="W46" s="32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52"/>
      <c r="AI46" s="52"/>
      <c r="AJ46" s="52"/>
      <c r="AK46" s="52"/>
      <c r="AL46" s="33"/>
      <c r="AM46" s="52"/>
      <c r="AN46" s="74"/>
      <c r="AO46" s="56"/>
      <c r="AP46" s="56"/>
      <c r="AQ46" s="56"/>
      <c r="AR46" s="55"/>
      <c r="AS46" s="62"/>
      <c r="AT46" s="35"/>
      <c r="AU46" s="35"/>
      <c r="AV46" s="36"/>
      <c r="AW46" s="36"/>
      <c r="AX46" s="36"/>
      <c r="AY46" s="36"/>
      <c r="AZ46" s="36"/>
      <c r="BA46" s="36"/>
      <c r="BB46" s="36"/>
      <c r="BC46" s="36"/>
      <c r="BD46" s="36"/>
      <c r="BE46" s="51"/>
      <c r="BF46" s="57"/>
      <c r="BG46" s="57">
        <f>SUM(E46:BF46)</f>
        <v>0</v>
      </c>
    </row>
    <row r="47" spans="1:59" ht="10.5" customHeight="1" hidden="1">
      <c r="A47" s="142"/>
      <c r="B47" s="94" t="s">
        <v>129</v>
      </c>
      <c r="C47" s="96" t="s">
        <v>169</v>
      </c>
      <c r="D47" s="21" t="s">
        <v>30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5"/>
      <c r="V47" s="32"/>
      <c r="W47" s="32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52"/>
      <c r="AI47" s="52"/>
      <c r="AJ47" s="52"/>
      <c r="AK47" s="52"/>
      <c r="AL47" s="33"/>
      <c r="AM47" s="52"/>
      <c r="AN47" s="52"/>
      <c r="AO47" s="56"/>
      <c r="AP47" s="56"/>
      <c r="AQ47" s="56"/>
      <c r="AR47" s="55"/>
      <c r="AS47" s="62"/>
      <c r="AT47" s="35"/>
      <c r="AU47" s="35"/>
      <c r="AV47" s="36"/>
      <c r="AW47" s="36"/>
      <c r="AX47" s="36"/>
      <c r="AY47" s="36"/>
      <c r="AZ47" s="36"/>
      <c r="BA47" s="36"/>
      <c r="BB47" s="36"/>
      <c r="BC47" s="36"/>
      <c r="BD47" s="36"/>
      <c r="BE47" s="51"/>
      <c r="BF47" s="57">
        <f>X47+Y47+Z47+AA47+AB47+AC47+AD47+AE47+AF47+AG47+AH47+AI47+AJ47+AK47+AL47+AM47+AN47+AO47+AP47+AQ47+AR47+T47+S47+R47+Q47+P47+O47+N47+M47+L47+K47+J47+I47+H47+G47+F47+E47</f>
        <v>0</v>
      </c>
      <c r="BG47" s="57"/>
    </row>
    <row r="48" spans="1:59" ht="9" customHeight="1" hidden="1">
      <c r="A48" s="142"/>
      <c r="B48" s="138"/>
      <c r="C48" s="129"/>
      <c r="D48" s="58" t="s">
        <v>31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5"/>
      <c r="V48" s="32"/>
      <c r="W48" s="32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52"/>
      <c r="AI48" s="52"/>
      <c r="AJ48" s="52"/>
      <c r="AK48" s="52"/>
      <c r="AL48" s="33"/>
      <c r="AM48" s="52"/>
      <c r="AN48" s="52"/>
      <c r="AO48" s="56"/>
      <c r="AP48" s="56"/>
      <c r="AQ48" s="56"/>
      <c r="AR48" s="55"/>
      <c r="AS48" s="62"/>
      <c r="AT48" s="35"/>
      <c r="AU48" s="35"/>
      <c r="AV48" s="36"/>
      <c r="AW48" s="36"/>
      <c r="AX48" s="36"/>
      <c r="AY48" s="36"/>
      <c r="AZ48" s="36"/>
      <c r="BA48" s="36"/>
      <c r="BB48" s="36"/>
      <c r="BC48" s="36"/>
      <c r="BD48" s="36"/>
      <c r="BE48" s="51"/>
      <c r="BF48" s="57"/>
      <c r="BG48" s="57">
        <f>SUM(E48:AR48)</f>
        <v>0</v>
      </c>
    </row>
    <row r="49" spans="1:59" ht="13.5" customHeight="1">
      <c r="A49" s="142"/>
      <c r="B49" s="94" t="s">
        <v>130</v>
      </c>
      <c r="C49" s="96" t="s">
        <v>109</v>
      </c>
      <c r="D49" s="21" t="s">
        <v>30</v>
      </c>
      <c r="E49" s="56">
        <v>4</v>
      </c>
      <c r="F49" s="56">
        <v>4</v>
      </c>
      <c r="G49" s="56">
        <v>4</v>
      </c>
      <c r="H49" s="56">
        <v>4</v>
      </c>
      <c r="I49" s="56">
        <v>4</v>
      </c>
      <c r="J49" s="56">
        <v>4</v>
      </c>
      <c r="K49" s="56">
        <v>4</v>
      </c>
      <c r="L49" s="56">
        <v>4</v>
      </c>
      <c r="M49" s="56">
        <v>4</v>
      </c>
      <c r="N49" s="56">
        <v>4</v>
      </c>
      <c r="O49" s="56">
        <v>4</v>
      </c>
      <c r="P49" s="56">
        <v>4</v>
      </c>
      <c r="Q49" s="56">
        <v>4</v>
      </c>
      <c r="R49" s="56">
        <v>6</v>
      </c>
      <c r="S49" s="56">
        <v>4</v>
      </c>
      <c r="T49" s="56">
        <v>6</v>
      </c>
      <c r="U49" s="55"/>
      <c r="V49" s="32"/>
      <c r="W49" s="32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52"/>
      <c r="AI49" s="52"/>
      <c r="AJ49" s="52"/>
      <c r="AK49" s="52"/>
      <c r="AL49" s="33"/>
      <c r="AM49" s="52"/>
      <c r="AN49" s="74"/>
      <c r="AO49" s="56"/>
      <c r="AP49" s="56"/>
      <c r="AQ49" s="56"/>
      <c r="AR49" s="55"/>
      <c r="AS49" s="62"/>
      <c r="AT49" s="35"/>
      <c r="AU49" s="35"/>
      <c r="AV49" s="36"/>
      <c r="AW49" s="36"/>
      <c r="AX49" s="36"/>
      <c r="AY49" s="36"/>
      <c r="AZ49" s="36"/>
      <c r="BA49" s="36"/>
      <c r="BB49" s="36"/>
      <c r="BC49" s="36"/>
      <c r="BD49" s="36"/>
      <c r="BE49" s="51"/>
      <c r="BF49" s="57">
        <f>SUM(E49:AR49)</f>
        <v>68</v>
      </c>
      <c r="BG49" s="57"/>
    </row>
    <row r="50" spans="1:59" ht="18.75" customHeight="1">
      <c r="A50" s="142"/>
      <c r="B50" s="138"/>
      <c r="C50" s="129"/>
      <c r="D50" s="58" t="s">
        <v>31</v>
      </c>
      <c r="E50" s="56">
        <v>2</v>
      </c>
      <c r="F50" s="56">
        <v>2</v>
      </c>
      <c r="G50" s="56">
        <v>2</v>
      </c>
      <c r="H50" s="56">
        <v>2</v>
      </c>
      <c r="I50" s="56">
        <v>2</v>
      </c>
      <c r="J50" s="56">
        <v>2</v>
      </c>
      <c r="K50" s="56">
        <v>2</v>
      </c>
      <c r="L50" s="56">
        <v>2</v>
      </c>
      <c r="M50" s="56">
        <v>2</v>
      </c>
      <c r="N50" s="56">
        <v>2</v>
      </c>
      <c r="O50" s="56">
        <v>2</v>
      </c>
      <c r="P50" s="56">
        <v>2</v>
      </c>
      <c r="Q50" s="56">
        <v>2</v>
      </c>
      <c r="R50" s="56">
        <v>3</v>
      </c>
      <c r="S50" s="56">
        <v>2</v>
      </c>
      <c r="T50" s="56">
        <v>3</v>
      </c>
      <c r="U50" s="55"/>
      <c r="V50" s="32"/>
      <c r="W50" s="32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52"/>
      <c r="AI50" s="52"/>
      <c r="AJ50" s="52"/>
      <c r="AK50" s="52"/>
      <c r="AL50" s="33"/>
      <c r="AM50" s="52"/>
      <c r="AN50" s="74"/>
      <c r="AO50" s="56"/>
      <c r="AP50" s="56"/>
      <c r="AQ50" s="56"/>
      <c r="AR50" s="55"/>
      <c r="AS50" s="62"/>
      <c r="AT50" s="35"/>
      <c r="AU50" s="35"/>
      <c r="AV50" s="36"/>
      <c r="AW50" s="36"/>
      <c r="AX50" s="36"/>
      <c r="AY50" s="36"/>
      <c r="AZ50" s="36"/>
      <c r="BA50" s="36"/>
      <c r="BB50" s="36"/>
      <c r="BC50" s="36"/>
      <c r="BD50" s="36"/>
      <c r="BE50" s="51"/>
      <c r="BF50" s="57"/>
      <c r="BG50" s="57">
        <f>SUM(E50:AR50)</f>
        <v>34</v>
      </c>
    </row>
    <row r="51" spans="1:59" ht="9.75">
      <c r="A51" s="142"/>
      <c r="B51" s="94" t="s">
        <v>183</v>
      </c>
      <c r="C51" s="96" t="s">
        <v>170</v>
      </c>
      <c r="D51" s="21" t="s">
        <v>30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5"/>
      <c r="V51" s="32"/>
      <c r="W51" s="32"/>
      <c r="X51" s="33">
        <v>2</v>
      </c>
      <c r="Y51" s="33">
        <v>4</v>
      </c>
      <c r="Z51" s="33">
        <v>2</v>
      </c>
      <c r="AA51" s="33">
        <v>4</v>
      </c>
      <c r="AB51" s="33">
        <v>2</v>
      </c>
      <c r="AC51" s="33">
        <v>4</v>
      </c>
      <c r="AD51" s="33">
        <v>2</v>
      </c>
      <c r="AE51" s="33">
        <v>4</v>
      </c>
      <c r="AF51" s="33">
        <v>2</v>
      </c>
      <c r="AG51" s="33">
        <v>4</v>
      </c>
      <c r="AH51" s="52">
        <v>2</v>
      </c>
      <c r="AI51" s="52">
        <v>4</v>
      </c>
      <c r="AJ51" s="52">
        <v>2</v>
      </c>
      <c r="AK51" s="52">
        <v>4</v>
      </c>
      <c r="AL51" s="33">
        <v>2</v>
      </c>
      <c r="AM51" s="52">
        <v>4</v>
      </c>
      <c r="AN51" s="74">
        <v>2</v>
      </c>
      <c r="AO51" s="56">
        <v>4</v>
      </c>
      <c r="AP51" s="56">
        <v>2</v>
      </c>
      <c r="AQ51" s="56">
        <v>4</v>
      </c>
      <c r="AR51" s="55"/>
      <c r="AS51" s="62"/>
      <c r="AT51" s="35"/>
      <c r="AU51" s="35"/>
      <c r="AV51" s="36"/>
      <c r="AW51" s="36"/>
      <c r="AX51" s="36"/>
      <c r="AY51" s="36"/>
      <c r="AZ51" s="36"/>
      <c r="BA51" s="36"/>
      <c r="BB51" s="36"/>
      <c r="BC51" s="36"/>
      <c r="BD51" s="36"/>
      <c r="BE51" s="51"/>
      <c r="BF51" s="57">
        <f>E51+F51+G51+H51+I51+J51+K51+L51+M51+N51+O51+P51+Q51+R51+S51+T51+X51+Y51+Z51+AA51+AB51+AC51+AD51+AE51+AF51+AG51+AH51+AI51+AJ51+AK51+AL51+AM51+AN51+AO51+AP51+AQ51+AR51</f>
        <v>60</v>
      </c>
      <c r="BG51" s="57"/>
    </row>
    <row r="52" spans="1:59" ht="9.75">
      <c r="A52" s="142"/>
      <c r="B52" s="138"/>
      <c r="C52" s="129"/>
      <c r="D52" s="58" t="s">
        <v>31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5"/>
      <c r="V52" s="32"/>
      <c r="W52" s="32"/>
      <c r="X52" s="33">
        <v>1</v>
      </c>
      <c r="Y52" s="33">
        <v>2</v>
      </c>
      <c r="Z52" s="33">
        <v>1</v>
      </c>
      <c r="AA52" s="33">
        <v>2</v>
      </c>
      <c r="AB52" s="33">
        <v>1</v>
      </c>
      <c r="AC52" s="33">
        <v>2</v>
      </c>
      <c r="AD52" s="33">
        <v>1</v>
      </c>
      <c r="AE52" s="33">
        <v>2</v>
      </c>
      <c r="AF52" s="33">
        <v>1</v>
      </c>
      <c r="AG52" s="33">
        <v>2</v>
      </c>
      <c r="AH52" s="52">
        <v>1</v>
      </c>
      <c r="AI52" s="52">
        <v>2</v>
      </c>
      <c r="AJ52" s="52">
        <v>1</v>
      </c>
      <c r="AK52" s="52">
        <v>2</v>
      </c>
      <c r="AL52" s="33">
        <v>1</v>
      </c>
      <c r="AM52" s="52">
        <v>2</v>
      </c>
      <c r="AN52" s="74">
        <v>1</v>
      </c>
      <c r="AO52" s="56">
        <v>2</v>
      </c>
      <c r="AP52" s="56">
        <v>1</v>
      </c>
      <c r="AQ52" s="56">
        <v>2</v>
      </c>
      <c r="AR52" s="55"/>
      <c r="AS52" s="62"/>
      <c r="AT52" s="35"/>
      <c r="AU52" s="35"/>
      <c r="AV52" s="36"/>
      <c r="AW52" s="36"/>
      <c r="AX52" s="36"/>
      <c r="AY52" s="36"/>
      <c r="AZ52" s="36"/>
      <c r="BA52" s="36"/>
      <c r="BB52" s="36"/>
      <c r="BC52" s="36"/>
      <c r="BD52" s="36"/>
      <c r="BE52" s="51"/>
      <c r="BF52" s="57"/>
      <c r="BG52" s="57">
        <f>E52+F52+G52+H52+I52+J52+K52+L52+M52+N52+O52+P52+Q52+R52+S52+T52+X52+Y52+Z52+AA52+AB52+AC52+AD52:AD53+AE52+AF52+AG52+AH52+AI52+AJ52+AK52+AL52+AM52+AN52+AO52+AP52+AQ52+AR52</f>
        <v>30</v>
      </c>
    </row>
    <row r="53" spans="1:59" ht="9.75">
      <c r="A53" s="142"/>
      <c r="B53" s="94" t="s">
        <v>184</v>
      </c>
      <c r="C53" s="96" t="s">
        <v>171</v>
      </c>
      <c r="D53" s="21" t="s">
        <v>30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5"/>
      <c r="V53" s="32"/>
      <c r="W53" s="32"/>
      <c r="X53" s="33">
        <v>4</v>
      </c>
      <c r="Y53" s="33">
        <v>4</v>
      </c>
      <c r="Z53" s="33">
        <v>4</v>
      </c>
      <c r="AA53" s="33">
        <v>4</v>
      </c>
      <c r="AB53" s="33">
        <v>4</v>
      </c>
      <c r="AC53" s="33">
        <v>4</v>
      </c>
      <c r="AD53" s="33">
        <v>4</v>
      </c>
      <c r="AE53" s="33">
        <v>4</v>
      </c>
      <c r="AF53" s="33">
        <v>4</v>
      </c>
      <c r="AG53" s="33">
        <v>4</v>
      </c>
      <c r="AH53" s="52">
        <v>4</v>
      </c>
      <c r="AI53" s="52">
        <v>4</v>
      </c>
      <c r="AJ53" s="52">
        <v>4</v>
      </c>
      <c r="AK53" s="52">
        <v>4</v>
      </c>
      <c r="AL53" s="33">
        <v>4</v>
      </c>
      <c r="AM53" s="52">
        <v>4</v>
      </c>
      <c r="AN53" s="74">
        <v>4</v>
      </c>
      <c r="AO53" s="56">
        <v>4</v>
      </c>
      <c r="AP53" s="56">
        <v>4</v>
      </c>
      <c r="AQ53" s="56">
        <v>4</v>
      </c>
      <c r="AR53" s="55"/>
      <c r="AS53" s="62"/>
      <c r="AT53" s="35"/>
      <c r="AU53" s="35"/>
      <c r="AV53" s="36"/>
      <c r="AW53" s="36"/>
      <c r="AX53" s="36"/>
      <c r="AY53" s="36"/>
      <c r="AZ53" s="36"/>
      <c r="BA53" s="36"/>
      <c r="BB53" s="36"/>
      <c r="BC53" s="36"/>
      <c r="BD53" s="36"/>
      <c r="BE53" s="51"/>
      <c r="BF53" s="57">
        <f>X53+Y53+Z53+AA53+AB53+AC53+AD53+AE53+AF53+AG53+AH53+AI53+AJ53+AK53+AL53+AM53+AN53+AO53+AP53+AQ53+AR53+E53+F53+G53+H53+I53+J53+K53+L53+M53+N53+O53+P53+Q53+R53+S53+T53</f>
        <v>80</v>
      </c>
      <c r="BG53" s="57"/>
    </row>
    <row r="54" spans="1:59" ht="9.75">
      <c r="A54" s="142"/>
      <c r="B54" s="138"/>
      <c r="C54" s="129"/>
      <c r="D54" s="58" t="s">
        <v>31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5"/>
      <c r="V54" s="32"/>
      <c r="W54" s="32"/>
      <c r="X54" s="33">
        <v>2</v>
      </c>
      <c r="Y54" s="33">
        <v>2</v>
      </c>
      <c r="Z54" s="33">
        <v>2</v>
      </c>
      <c r="AA54" s="33">
        <v>2</v>
      </c>
      <c r="AB54" s="33">
        <v>2</v>
      </c>
      <c r="AC54" s="33">
        <v>2</v>
      </c>
      <c r="AD54" s="33">
        <v>2</v>
      </c>
      <c r="AE54" s="33">
        <v>2</v>
      </c>
      <c r="AF54" s="33">
        <v>2</v>
      </c>
      <c r="AG54" s="33">
        <v>2</v>
      </c>
      <c r="AH54" s="52">
        <v>2</v>
      </c>
      <c r="AI54" s="52">
        <v>2</v>
      </c>
      <c r="AJ54" s="52">
        <v>2</v>
      </c>
      <c r="AK54" s="52">
        <v>2</v>
      </c>
      <c r="AL54" s="33">
        <v>2</v>
      </c>
      <c r="AM54" s="52">
        <v>2</v>
      </c>
      <c r="AN54" s="74">
        <v>2</v>
      </c>
      <c r="AO54" s="56">
        <v>2</v>
      </c>
      <c r="AP54" s="56">
        <v>2</v>
      </c>
      <c r="AQ54" s="56">
        <v>2</v>
      </c>
      <c r="AR54" s="55"/>
      <c r="AS54" s="62"/>
      <c r="AT54" s="35"/>
      <c r="AU54" s="35"/>
      <c r="AV54" s="36"/>
      <c r="AW54" s="36"/>
      <c r="AX54" s="36"/>
      <c r="AY54" s="36"/>
      <c r="AZ54" s="36"/>
      <c r="BA54" s="36"/>
      <c r="BB54" s="36"/>
      <c r="BC54" s="36"/>
      <c r="BD54" s="36"/>
      <c r="BE54" s="51"/>
      <c r="BF54" s="57"/>
      <c r="BG54" s="57">
        <f>X54+Y54+Z54+AA54+AB54+AC54+AD54+AE54+AF54+AG54+AH54+AI54+AJ54+AK54+AL54+AM54+AN54+AO54+AP54+AQ54+AR54+T54+S54+R54+Q54+P54+O54+N54+M54+L54+K54+J54+I54+H54+G54+F54+E54</f>
        <v>40</v>
      </c>
    </row>
    <row r="55" spans="1:59" ht="9.75">
      <c r="A55" s="142"/>
      <c r="B55" s="94" t="s">
        <v>185</v>
      </c>
      <c r="C55" s="96" t="s">
        <v>172</v>
      </c>
      <c r="D55" s="21" t="s">
        <v>30</v>
      </c>
      <c r="E55" s="56">
        <v>2</v>
      </c>
      <c r="F55" s="56">
        <v>2</v>
      </c>
      <c r="G55" s="56">
        <v>2</v>
      </c>
      <c r="H55" s="56">
        <v>2</v>
      </c>
      <c r="I55" s="56">
        <v>2</v>
      </c>
      <c r="J55" s="56">
        <v>2</v>
      </c>
      <c r="K55" s="56">
        <v>2</v>
      </c>
      <c r="L55" s="56">
        <v>2</v>
      </c>
      <c r="M55" s="56">
        <v>2</v>
      </c>
      <c r="N55" s="56">
        <v>2</v>
      </c>
      <c r="O55" s="56">
        <v>2</v>
      </c>
      <c r="P55" s="56">
        <v>2</v>
      </c>
      <c r="Q55" s="56">
        <v>2</v>
      </c>
      <c r="R55" s="56">
        <v>2</v>
      </c>
      <c r="S55" s="56">
        <v>2</v>
      </c>
      <c r="T55" s="56">
        <v>2</v>
      </c>
      <c r="U55" s="55"/>
      <c r="V55" s="32"/>
      <c r="W55" s="32"/>
      <c r="X55" s="33">
        <v>4</v>
      </c>
      <c r="Y55" s="33">
        <v>4</v>
      </c>
      <c r="Z55" s="33">
        <v>4</v>
      </c>
      <c r="AA55" s="33">
        <v>4</v>
      </c>
      <c r="AB55" s="33">
        <v>4</v>
      </c>
      <c r="AC55" s="33">
        <v>4</v>
      </c>
      <c r="AD55" s="33">
        <v>4</v>
      </c>
      <c r="AE55" s="33">
        <v>4</v>
      </c>
      <c r="AF55" s="33">
        <v>4</v>
      </c>
      <c r="AG55" s="33">
        <v>4</v>
      </c>
      <c r="AH55" s="52">
        <v>4</v>
      </c>
      <c r="AI55" s="52">
        <v>4</v>
      </c>
      <c r="AJ55" s="52">
        <v>4</v>
      </c>
      <c r="AK55" s="52">
        <v>4</v>
      </c>
      <c r="AL55" s="33">
        <v>4</v>
      </c>
      <c r="AM55" s="52">
        <v>4</v>
      </c>
      <c r="AN55" s="74">
        <v>4</v>
      </c>
      <c r="AO55" s="56">
        <v>4</v>
      </c>
      <c r="AP55" s="56">
        <v>4</v>
      </c>
      <c r="AQ55" s="56">
        <v>4</v>
      </c>
      <c r="AR55" s="55"/>
      <c r="AS55" s="62"/>
      <c r="AT55" s="35"/>
      <c r="AU55" s="35"/>
      <c r="AV55" s="36"/>
      <c r="AW55" s="36"/>
      <c r="AX55" s="36"/>
      <c r="AY55" s="36"/>
      <c r="AZ55" s="36"/>
      <c r="BA55" s="36"/>
      <c r="BB55" s="36"/>
      <c r="BC55" s="36"/>
      <c r="BD55" s="36"/>
      <c r="BE55" s="51"/>
      <c r="BF55" s="57">
        <f>X55+Y55+Z55+AA55+AB55+AC55+AD55+AE55+AF55+AG55+AH55+AI55+AJ55+AK55+AL55+AM55+AN55+AO55+AP55+AQ55+AR55+E55+F55+G55+H55+I55+J55+K55+L55+M55+N55+O55+P55+Q55+R55+S55+T55</f>
        <v>112</v>
      </c>
      <c r="BG55" s="57"/>
    </row>
    <row r="56" spans="1:59" ht="9.75">
      <c r="A56" s="142"/>
      <c r="B56" s="138"/>
      <c r="C56" s="129"/>
      <c r="D56" s="58" t="s">
        <v>31</v>
      </c>
      <c r="E56" s="56">
        <v>1</v>
      </c>
      <c r="F56" s="56">
        <v>1</v>
      </c>
      <c r="G56" s="56">
        <v>1</v>
      </c>
      <c r="H56" s="56">
        <v>1</v>
      </c>
      <c r="I56" s="56">
        <v>1</v>
      </c>
      <c r="J56" s="56">
        <v>1</v>
      </c>
      <c r="K56" s="56">
        <v>1</v>
      </c>
      <c r="L56" s="56">
        <v>1</v>
      </c>
      <c r="M56" s="56">
        <v>1</v>
      </c>
      <c r="N56" s="56">
        <v>1</v>
      </c>
      <c r="O56" s="56">
        <v>1</v>
      </c>
      <c r="P56" s="56">
        <v>1</v>
      </c>
      <c r="Q56" s="56">
        <v>1</v>
      </c>
      <c r="R56" s="56">
        <v>1</v>
      </c>
      <c r="S56" s="56">
        <v>1</v>
      </c>
      <c r="T56" s="56">
        <v>1</v>
      </c>
      <c r="U56" s="55"/>
      <c r="V56" s="32"/>
      <c r="W56" s="32"/>
      <c r="X56" s="33">
        <v>2</v>
      </c>
      <c r="Y56" s="33">
        <v>2</v>
      </c>
      <c r="Z56" s="33">
        <v>2</v>
      </c>
      <c r="AA56" s="33">
        <v>2</v>
      </c>
      <c r="AB56" s="33">
        <v>2</v>
      </c>
      <c r="AC56" s="33">
        <v>2</v>
      </c>
      <c r="AD56" s="33">
        <v>2</v>
      </c>
      <c r="AE56" s="33">
        <v>2</v>
      </c>
      <c r="AF56" s="33">
        <v>2</v>
      </c>
      <c r="AG56" s="33">
        <v>2</v>
      </c>
      <c r="AH56" s="52">
        <v>2</v>
      </c>
      <c r="AI56" s="52">
        <v>2</v>
      </c>
      <c r="AJ56" s="52">
        <v>2</v>
      </c>
      <c r="AK56" s="52">
        <v>2</v>
      </c>
      <c r="AL56" s="33">
        <v>2</v>
      </c>
      <c r="AM56" s="52">
        <v>2</v>
      </c>
      <c r="AN56" s="74">
        <v>2</v>
      </c>
      <c r="AO56" s="56">
        <v>2</v>
      </c>
      <c r="AP56" s="56">
        <v>2</v>
      </c>
      <c r="AQ56" s="56">
        <v>2</v>
      </c>
      <c r="AR56" s="55"/>
      <c r="AS56" s="62"/>
      <c r="AT56" s="35"/>
      <c r="AU56" s="35"/>
      <c r="AV56" s="36"/>
      <c r="AW56" s="36"/>
      <c r="AX56" s="36"/>
      <c r="AY56" s="36"/>
      <c r="AZ56" s="36"/>
      <c r="BA56" s="36"/>
      <c r="BB56" s="36"/>
      <c r="BC56" s="36"/>
      <c r="BD56" s="36"/>
      <c r="BE56" s="51"/>
      <c r="BF56" s="57"/>
      <c r="BG56" s="57">
        <f>X56+Y56+Z56+AA56+AB56+AC56+AD56+AE56+AF56+AG56+AH56+AI56+AJ56+AK56+AL56+AM56+AN56+AO56+AP56+AQ56+AR56+E56+F56+G56+H56+I56+J56+K56+L56+M56+N56+O56+P56+Q56+R56+S56+T56</f>
        <v>56</v>
      </c>
    </row>
    <row r="57" spans="1:59" ht="9.75">
      <c r="A57" s="142"/>
      <c r="B57" s="94" t="s">
        <v>186</v>
      </c>
      <c r="C57" s="96" t="s">
        <v>187</v>
      </c>
      <c r="D57" s="21" t="s">
        <v>30</v>
      </c>
      <c r="E57" s="56">
        <v>2</v>
      </c>
      <c r="F57" s="56">
        <v>4</v>
      </c>
      <c r="G57" s="56">
        <v>2</v>
      </c>
      <c r="H57" s="56">
        <v>4</v>
      </c>
      <c r="I57" s="56">
        <v>2</v>
      </c>
      <c r="J57" s="56">
        <v>4</v>
      </c>
      <c r="K57" s="56">
        <v>2</v>
      </c>
      <c r="L57" s="56">
        <v>4</v>
      </c>
      <c r="M57" s="56">
        <v>2</v>
      </c>
      <c r="N57" s="56">
        <v>2</v>
      </c>
      <c r="O57" s="56">
        <v>2</v>
      </c>
      <c r="P57" s="56">
        <v>2</v>
      </c>
      <c r="Q57" s="56">
        <v>2</v>
      </c>
      <c r="R57" s="56">
        <v>2</v>
      </c>
      <c r="S57" s="56">
        <v>2</v>
      </c>
      <c r="T57" s="56">
        <v>1</v>
      </c>
      <c r="U57" s="55"/>
      <c r="V57" s="32"/>
      <c r="W57" s="32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52"/>
      <c r="AI57" s="52"/>
      <c r="AJ57" s="52"/>
      <c r="AK57" s="52"/>
      <c r="AL57" s="33"/>
      <c r="AM57" s="52"/>
      <c r="AN57" s="74"/>
      <c r="AO57" s="56"/>
      <c r="AP57" s="56"/>
      <c r="AQ57" s="56"/>
      <c r="AR57" s="55"/>
      <c r="AS57" s="62"/>
      <c r="AT57" s="35"/>
      <c r="AU57" s="35"/>
      <c r="AV57" s="36"/>
      <c r="AW57" s="36"/>
      <c r="AX57" s="36"/>
      <c r="AY57" s="36"/>
      <c r="AZ57" s="36"/>
      <c r="BA57" s="36"/>
      <c r="BB57" s="36"/>
      <c r="BC57" s="36"/>
      <c r="BD57" s="36"/>
      <c r="BE57" s="51"/>
      <c r="BF57" s="57">
        <f>E57+F57+G57+H57+I57+J57+K57+L57+M57+N57+O57+P57+Q57+R57+S57+T57</f>
        <v>39</v>
      </c>
      <c r="BG57" s="57"/>
    </row>
    <row r="58" spans="1:59" ht="9.75">
      <c r="A58" s="142"/>
      <c r="B58" s="95"/>
      <c r="C58" s="95"/>
      <c r="D58" s="58" t="s">
        <v>31</v>
      </c>
      <c r="E58" s="56">
        <v>1</v>
      </c>
      <c r="F58" s="56">
        <v>2</v>
      </c>
      <c r="G58" s="56">
        <v>1</v>
      </c>
      <c r="H58" s="56">
        <v>2</v>
      </c>
      <c r="I58" s="56">
        <v>1</v>
      </c>
      <c r="J58" s="56">
        <v>2</v>
      </c>
      <c r="K58" s="56">
        <v>2</v>
      </c>
      <c r="L58" s="56">
        <v>2</v>
      </c>
      <c r="M58" s="56">
        <v>1</v>
      </c>
      <c r="N58" s="56">
        <v>1</v>
      </c>
      <c r="O58" s="56">
        <v>1</v>
      </c>
      <c r="P58" s="56">
        <v>1</v>
      </c>
      <c r="Q58" s="56">
        <v>1</v>
      </c>
      <c r="R58" s="56"/>
      <c r="S58" s="56">
        <v>1</v>
      </c>
      <c r="T58" s="56"/>
      <c r="U58" s="55"/>
      <c r="V58" s="32"/>
      <c r="W58" s="32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52"/>
      <c r="AI58" s="52"/>
      <c r="AJ58" s="52"/>
      <c r="AK58" s="52"/>
      <c r="AL58" s="33"/>
      <c r="AM58" s="52"/>
      <c r="AN58" s="74"/>
      <c r="AO58" s="56"/>
      <c r="AP58" s="56"/>
      <c r="AQ58" s="56"/>
      <c r="AR58" s="55"/>
      <c r="AS58" s="62"/>
      <c r="AT58" s="35"/>
      <c r="AU58" s="35"/>
      <c r="AV58" s="36"/>
      <c r="AW58" s="36"/>
      <c r="AX58" s="36"/>
      <c r="AY58" s="36"/>
      <c r="AZ58" s="36"/>
      <c r="BA58" s="36"/>
      <c r="BB58" s="36"/>
      <c r="BC58" s="36"/>
      <c r="BD58" s="36"/>
      <c r="BE58" s="51"/>
      <c r="BF58" s="57"/>
      <c r="BG58" s="57">
        <f>E58+F58+G58+H58+I58+J58+K58+L58+M58+N58+O58+P58+Q58+R58+S58+T58</f>
        <v>19</v>
      </c>
    </row>
    <row r="59" spans="1:59" ht="9.75">
      <c r="A59" s="142"/>
      <c r="B59" s="115" t="s">
        <v>43</v>
      </c>
      <c r="C59" s="107" t="s">
        <v>44</v>
      </c>
      <c r="D59" s="17" t="s">
        <v>30</v>
      </c>
      <c r="E59" s="46">
        <f aca="true" t="shared" si="15" ref="E59:T59">E61+E71+E79+E86+E93+E98+E103</f>
        <v>10</v>
      </c>
      <c r="F59" s="46">
        <f t="shared" si="15"/>
        <v>8</v>
      </c>
      <c r="G59" s="46">
        <f t="shared" si="15"/>
        <v>10</v>
      </c>
      <c r="H59" s="46">
        <f t="shared" si="15"/>
        <v>8</v>
      </c>
      <c r="I59" s="46">
        <f t="shared" si="15"/>
        <v>10</v>
      </c>
      <c r="J59" s="46">
        <f t="shared" si="15"/>
        <v>8</v>
      </c>
      <c r="K59" s="46">
        <f t="shared" si="15"/>
        <v>10</v>
      </c>
      <c r="L59" s="46">
        <f t="shared" si="15"/>
        <v>8</v>
      </c>
      <c r="M59" s="46">
        <f t="shared" si="15"/>
        <v>10</v>
      </c>
      <c r="N59" s="46">
        <f t="shared" si="15"/>
        <v>10</v>
      </c>
      <c r="O59" s="46">
        <f t="shared" si="15"/>
        <v>10</v>
      </c>
      <c r="P59" s="46">
        <f t="shared" si="15"/>
        <v>10</v>
      </c>
      <c r="Q59" s="46">
        <f t="shared" si="15"/>
        <v>10</v>
      </c>
      <c r="R59" s="46">
        <f t="shared" si="15"/>
        <v>10</v>
      </c>
      <c r="S59" s="46">
        <f t="shared" si="15"/>
        <v>10</v>
      </c>
      <c r="T59" s="46">
        <f t="shared" si="15"/>
        <v>11</v>
      </c>
      <c r="U59" s="55"/>
      <c r="V59" s="32"/>
      <c r="W59" s="32"/>
      <c r="X59" s="46">
        <f aca="true" t="shared" si="16" ref="X59:AQ59">X61+X71+X79+X86+X93+X98+X103</f>
        <v>12</v>
      </c>
      <c r="Y59" s="46">
        <f t="shared" si="16"/>
        <v>12</v>
      </c>
      <c r="Z59" s="46">
        <f t="shared" si="16"/>
        <v>12</v>
      </c>
      <c r="AA59" s="46">
        <f t="shared" si="16"/>
        <v>12</v>
      </c>
      <c r="AB59" s="46">
        <f t="shared" si="16"/>
        <v>12</v>
      </c>
      <c r="AC59" s="46">
        <f t="shared" si="16"/>
        <v>12</v>
      </c>
      <c r="AD59" s="46">
        <f t="shared" si="16"/>
        <v>12</v>
      </c>
      <c r="AE59" s="46">
        <f t="shared" si="16"/>
        <v>12</v>
      </c>
      <c r="AF59" s="46">
        <f t="shared" si="16"/>
        <v>12</v>
      </c>
      <c r="AG59" s="46">
        <f t="shared" si="16"/>
        <v>12</v>
      </c>
      <c r="AH59" s="46">
        <f t="shared" si="16"/>
        <v>12</v>
      </c>
      <c r="AI59" s="46">
        <f t="shared" si="16"/>
        <v>12</v>
      </c>
      <c r="AJ59" s="46">
        <f t="shared" si="16"/>
        <v>12</v>
      </c>
      <c r="AK59" s="46">
        <f t="shared" si="16"/>
        <v>12</v>
      </c>
      <c r="AL59" s="46">
        <f t="shared" si="16"/>
        <v>12</v>
      </c>
      <c r="AM59" s="46">
        <f t="shared" si="16"/>
        <v>12</v>
      </c>
      <c r="AN59" s="46">
        <f t="shared" si="16"/>
        <v>12</v>
      </c>
      <c r="AO59" s="57">
        <f t="shared" si="16"/>
        <v>12</v>
      </c>
      <c r="AP59" s="46">
        <f t="shared" si="16"/>
        <v>12</v>
      </c>
      <c r="AQ59" s="46">
        <f t="shared" si="16"/>
        <v>12</v>
      </c>
      <c r="AR59" s="47"/>
      <c r="AS59" s="48"/>
      <c r="AT59" s="48"/>
      <c r="AU59" s="35"/>
      <c r="AV59" s="36"/>
      <c r="AW59" s="36"/>
      <c r="AX59" s="36"/>
      <c r="AY59" s="36"/>
      <c r="AZ59" s="36"/>
      <c r="BA59" s="36"/>
      <c r="BB59" s="36"/>
      <c r="BC59" s="36"/>
      <c r="BD59" s="36"/>
      <c r="BE59" s="51"/>
      <c r="BF59" s="46">
        <f>SUM(E59:AR59)</f>
        <v>393</v>
      </c>
      <c r="BG59" s="46"/>
    </row>
    <row r="60" spans="1:59" ht="9.75">
      <c r="A60" s="142"/>
      <c r="B60" s="115"/>
      <c r="C60" s="107"/>
      <c r="D60" s="17" t="s">
        <v>31</v>
      </c>
      <c r="E60" s="46">
        <f aca="true" t="shared" si="17" ref="E60:T60">E62+E72+E80+E87+E94+E99+E104</f>
        <v>5</v>
      </c>
      <c r="F60" s="46">
        <f t="shared" si="17"/>
        <v>4</v>
      </c>
      <c r="G60" s="46">
        <f t="shared" si="17"/>
        <v>5</v>
      </c>
      <c r="H60" s="46">
        <f t="shared" si="17"/>
        <v>4</v>
      </c>
      <c r="I60" s="46">
        <f t="shared" si="17"/>
        <v>5</v>
      </c>
      <c r="J60" s="46">
        <f t="shared" si="17"/>
        <v>4</v>
      </c>
      <c r="K60" s="46">
        <f t="shared" si="17"/>
        <v>5</v>
      </c>
      <c r="L60" s="46">
        <f t="shared" si="17"/>
        <v>4</v>
      </c>
      <c r="M60" s="46">
        <f t="shared" si="17"/>
        <v>5</v>
      </c>
      <c r="N60" s="46">
        <f t="shared" si="17"/>
        <v>5</v>
      </c>
      <c r="O60" s="46">
        <f t="shared" si="17"/>
        <v>5</v>
      </c>
      <c r="P60" s="46">
        <f t="shared" si="17"/>
        <v>5</v>
      </c>
      <c r="Q60" s="46">
        <f t="shared" si="17"/>
        <v>5</v>
      </c>
      <c r="R60" s="46">
        <f t="shared" si="17"/>
        <v>5</v>
      </c>
      <c r="S60" s="46">
        <f t="shared" si="17"/>
        <v>5</v>
      </c>
      <c r="T60" s="46">
        <f t="shared" si="17"/>
        <v>6</v>
      </c>
      <c r="U60" s="55"/>
      <c r="V60" s="32"/>
      <c r="W60" s="32"/>
      <c r="X60" s="46">
        <f aca="true" t="shared" si="18" ref="X60:AK60">X62+X72+X80+X87+X94+X99+X104</f>
        <v>6</v>
      </c>
      <c r="Y60" s="46">
        <f t="shared" si="18"/>
        <v>6</v>
      </c>
      <c r="Z60" s="46">
        <f t="shared" si="18"/>
        <v>6</v>
      </c>
      <c r="AA60" s="46">
        <f t="shared" si="18"/>
        <v>6</v>
      </c>
      <c r="AB60" s="46">
        <f t="shared" si="18"/>
        <v>6</v>
      </c>
      <c r="AC60" s="46">
        <f t="shared" si="18"/>
        <v>6</v>
      </c>
      <c r="AD60" s="46">
        <f t="shared" si="18"/>
        <v>6</v>
      </c>
      <c r="AE60" s="46">
        <f t="shared" si="18"/>
        <v>6</v>
      </c>
      <c r="AF60" s="46">
        <f t="shared" si="18"/>
        <v>6</v>
      </c>
      <c r="AG60" s="46">
        <f t="shared" si="18"/>
        <v>6</v>
      </c>
      <c r="AH60" s="46">
        <f t="shared" si="18"/>
        <v>6</v>
      </c>
      <c r="AI60" s="46">
        <f t="shared" si="18"/>
        <v>6</v>
      </c>
      <c r="AJ60" s="46">
        <f t="shared" si="18"/>
        <v>6</v>
      </c>
      <c r="AK60" s="46">
        <f t="shared" si="18"/>
        <v>6</v>
      </c>
      <c r="AL60" s="46">
        <f>AL62+AL72+AL80+AL87+AL94</f>
        <v>6</v>
      </c>
      <c r="AM60" s="46">
        <f>AM62+AM72+AM80+AM87+AM94+AM99+AM104</f>
        <v>6</v>
      </c>
      <c r="AN60" s="46">
        <f>AN62+AN72+AN80+AN87+AN94+AN99+AN104</f>
        <v>6</v>
      </c>
      <c r="AO60" s="57">
        <f>AO62+AO72+AO80+AO87+AO94+AO99+AO104</f>
        <v>6</v>
      </c>
      <c r="AP60" s="57">
        <f>AP62+AP72+AP80+AP87+AP94+AP99+AP104</f>
        <v>6</v>
      </c>
      <c r="AQ60" s="57">
        <f>AQ62+AQ72+AQ80+AQ87+AQ94+AQ99+AQ104</f>
        <v>6</v>
      </c>
      <c r="AR60" s="55"/>
      <c r="AS60" s="62"/>
      <c r="AT60" s="35"/>
      <c r="AU60" s="35"/>
      <c r="AV60" s="36"/>
      <c r="AW60" s="36"/>
      <c r="AX60" s="36"/>
      <c r="AY60" s="36"/>
      <c r="AZ60" s="36"/>
      <c r="BA60" s="36"/>
      <c r="BB60" s="36"/>
      <c r="BC60" s="36"/>
      <c r="BD60" s="36"/>
      <c r="BE60" s="51"/>
      <c r="BF60" s="46"/>
      <c r="BG60" s="46">
        <f>SUM(E60:BF60)</f>
        <v>197</v>
      </c>
    </row>
    <row r="61" spans="1:59" ht="13.5" customHeight="1">
      <c r="A61" s="142"/>
      <c r="B61" s="137" t="s">
        <v>94</v>
      </c>
      <c r="C61" s="144" t="s">
        <v>173</v>
      </c>
      <c r="D61" s="17" t="s">
        <v>30</v>
      </c>
      <c r="E61" s="49">
        <f aca="true" t="shared" si="19" ref="E61:T61">E63+E67</f>
        <v>10</v>
      </c>
      <c r="F61" s="49">
        <f t="shared" si="19"/>
        <v>8</v>
      </c>
      <c r="G61" s="49">
        <f t="shared" si="19"/>
        <v>10</v>
      </c>
      <c r="H61" s="49">
        <f t="shared" si="19"/>
        <v>8</v>
      </c>
      <c r="I61" s="49">
        <f t="shared" si="19"/>
        <v>10</v>
      </c>
      <c r="J61" s="49">
        <f t="shared" si="19"/>
        <v>8</v>
      </c>
      <c r="K61" s="49">
        <f t="shared" si="19"/>
        <v>10</v>
      </c>
      <c r="L61" s="49">
        <f t="shared" si="19"/>
        <v>8</v>
      </c>
      <c r="M61" s="49">
        <f t="shared" si="19"/>
        <v>10</v>
      </c>
      <c r="N61" s="49">
        <f t="shared" si="19"/>
        <v>10</v>
      </c>
      <c r="O61" s="49">
        <f t="shared" si="19"/>
        <v>10</v>
      </c>
      <c r="P61" s="49">
        <f t="shared" si="19"/>
        <v>10</v>
      </c>
      <c r="Q61" s="49">
        <f t="shared" si="19"/>
        <v>10</v>
      </c>
      <c r="R61" s="49">
        <f t="shared" si="19"/>
        <v>10</v>
      </c>
      <c r="S61" s="49">
        <f t="shared" si="19"/>
        <v>10</v>
      </c>
      <c r="T61" s="49">
        <f t="shared" si="19"/>
        <v>11</v>
      </c>
      <c r="U61" s="55"/>
      <c r="V61" s="32"/>
      <c r="W61" s="32"/>
      <c r="X61" s="44">
        <f aca="true" t="shared" si="20" ref="X61:AQ61">X63+X67</f>
        <v>12</v>
      </c>
      <c r="Y61" s="44">
        <f t="shared" si="20"/>
        <v>12</v>
      </c>
      <c r="Z61" s="44">
        <f t="shared" si="20"/>
        <v>12</v>
      </c>
      <c r="AA61" s="44">
        <f t="shared" si="20"/>
        <v>12</v>
      </c>
      <c r="AB61" s="44">
        <f t="shared" si="20"/>
        <v>12</v>
      </c>
      <c r="AC61" s="44">
        <f t="shared" si="20"/>
        <v>12</v>
      </c>
      <c r="AD61" s="44">
        <f t="shared" si="20"/>
        <v>12</v>
      </c>
      <c r="AE61" s="44">
        <f t="shared" si="20"/>
        <v>12</v>
      </c>
      <c r="AF61" s="44">
        <f t="shared" si="20"/>
        <v>12</v>
      </c>
      <c r="AG61" s="44">
        <f t="shared" si="20"/>
        <v>12</v>
      </c>
      <c r="AH61" s="44">
        <f t="shared" si="20"/>
        <v>12</v>
      </c>
      <c r="AI61" s="44">
        <f t="shared" si="20"/>
        <v>12</v>
      </c>
      <c r="AJ61" s="44">
        <f t="shared" si="20"/>
        <v>12</v>
      </c>
      <c r="AK61" s="44">
        <f t="shared" si="20"/>
        <v>12</v>
      </c>
      <c r="AL61" s="44">
        <f t="shared" si="20"/>
        <v>12</v>
      </c>
      <c r="AM61" s="44">
        <f t="shared" si="20"/>
        <v>12</v>
      </c>
      <c r="AN61" s="44">
        <f t="shared" si="20"/>
        <v>12</v>
      </c>
      <c r="AO61" s="46">
        <f t="shared" si="20"/>
        <v>12</v>
      </c>
      <c r="AP61" s="46">
        <f t="shared" si="20"/>
        <v>12</v>
      </c>
      <c r="AQ61" s="46">
        <f t="shared" si="20"/>
        <v>12</v>
      </c>
      <c r="AR61" s="47"/>
      <c r="AS61" s="62"/>
      <c r="AT61" s="35"/>
      <c r="AU61" s="35"/>
      <c r="AV61" s="36"/>
      <c r="AW61" s="36"/>
      <c r="AX61" s="36"/>
      <c r="AY61" s="36"/>
      <c r="AZ61" s="36"/>
      <c r="BA61" s="36"/>
      <c r="BB61" s="36"/>
      <c r="BC61" s="36"/>
      <c r="BD61" s="36"/>
      <c r="BE61" s="51"/>
      <c r="BF61" s="46">
        <f>SUM(E61:AR61)</f>
        <v>393</v>
      </c>
      <c r="BG61" s="57"/>
    </row>
    <row r="62" spans="1:59" ht="15.75" customHeight="1">
      <c r="A62" s="142"/>
      <c r="B62" s="137"/>
      <c r="C62" s="144"/>
      <c r="D62" s="17" t="s">
        <v>31</v>
      </c>
      <c r="E62" s="46">
        <f aca="true" t="shared" si="21" ref="E62:T62">E64+E68</f>
        <v>5</v>
      </c>
      <c r="F62" s="46">
        <f t="shared" si="21"/>
        <v>4</v>
      </c>
      <c r="G62" s="46">
        <f t="shared" si="21"/>
        <v>5</v>
      </c>
      <c r="H62" s="46">
        <f t="shared" si="21"/>
        <v>4</v>
      </c>
      <c r="I62" s="46">
        <f t="shared" si="21"/>
        <v>5</v>
      </c>
      <c r="J62" s="46">
        <f t="shared" si="21"/>
        <v>4</v>
      </c>
      <c r="K62" s="46">
        <f t="shared" si="21"/>
        <v>5</v>
      </c>
      <c r="L62" s="46">
        <f t="shared" si="21"/>
        <v>4</v>
      </c>
      <c r="M62" s="46">
        <f t="shared" si="21"/>
        <v>5</v>
      </c>
      <c r="N62" s="46">
        <f t="shared" si="21"/>
        <v>5</v>
      </c>
      <c r="O62" s="46">
        <f t="shared" si="21"/>
        <v>5</v>
      </c>
      <c r="P62" s="46">
        <f t="shared" si="21"/>
        <v>5</v>
      </c>
      <c r="Q62" s="46">
        <f t="shared" si="21"/>
        <v>5</v>
      </c>
      <c r="R62" s="46">
        <f t="shared" si="21"/>
        <v>5</v>
      </c>
      <c r="S62" s="46">
        <f t="shared" si="21"/>
        <v>5</v>
      </c>
      <c r="T62" s="46">
        <f t="shared" si="21"/>
        <v>6</v>
      </c>
      <c r="U62" s="55"/>
      <c r="V62" s="32"/>
      <c r="W62" s="32"/>
      <c r="X62" s="44">
        <f aca="true" t="shared" si="22" ref="X62:AQ62">X64+X68</f>
        <v>6</v>
      </c>
      <c r="Y62" s="44">
        <f t="shared" si="22"/>
        <v>6</v>
      </c>
      <c r="Z62" s="44">
        <f t="shared" si="22"/>
        <v>6</v>
      </c>
      <c r="AA62" s="44">
        <f t="shared" si="22"/>
        <v>6</v>
      </c>
      <c r="AB62" s="44">
        <f t="shared" si="22"/>
        <v>6</v>
      </c>
      <c r="AC62" s="44">
        <f t="shared" si="22"/>
        <v>6</v>
      </c>
      <c r="AD62" s="44">
        <f t="shared" si="22"/>
        <v>6</v>
      </c>
      <c r="AE62" s="44">
        <f t="shared" si="22"/>
        <v>6</v>
      </c>
      <c r="AF62" s="44">
        <f t="shared" si="22"/>
        <v>6</v>
      </c>
      <c r="AG62" s="44">
        <f t="shared" si="22"/>
        <v>6</v>
      </c>
      <c r="AH62" s="44">
        <f t="shared" si="22"/>
        <v>6</v>
      </c>
      <c r="AI62" s="44">
        <f t="shared" si="22"/>
        <v>6</v>
      </c>
      <c r="AJ62" s="44">
        <f t="shared" si="22"/>
        <v>6</v>
      </c>
      <c r="AK62" s="44">
        <f t="shared" si="22"/>
        <v>6</v>
      </c>
      <c r="AL62" s="44">
        <f t="shared" si="22"/>
        <v>6</v>
      </c>
      <c r="AM62" s="44">
        <f t="shared" si="22"/>
        <v>6</v>
      </c>
      <c r="AN62" s="44">
        <f t="shared" si="22"/>
        <v>6</v>
      </c>
      <c r="AO62" s="46">
        <f t="shared" si="22"/>
        <v>6</v>
      </c>
      <c r="AP62" s="46">
        <f t="shared" si="22"/>
        <v>6</v>
      </c>
      <c r="AQ62" s="46">
        <f t="shared" si="22"/>
        <v>6</v>
      </c>
      <c r="AR62" s="47"/>
      <c r="AS62" s="62"/>
      <c r="AT62" s="35"/>
      <c r="AU62" s="35"/>
      <c r="AV62" s="36"/>
      <c r="AW62" s="36"/>
      <c r="AX62" s="36"/>
      <c r="AY62" s="36"/>
      <c r="AZ62" s="36"/>
      <c r="BA62" s="36"/>
      <c r="BB62" s="36"/>
      <c r="BC62" s="36"/>
      <c r="BD62" s="36"/>
      <c r="BE62" s="51"/>
      <c r="BF62" s="57"/>
      <c r="BG62" s="57">
        <f>SUM(E62:BF62)</f>
        <v>197</v>
      </c>
    </row>
    <row r="63" spans="1:59" ht="8.25">
      <c r="A63" s="142"/>
      <c r="B63" s="128" t="s">
        <v>95</v>
      </c>
      <c r="C63" s="136" t="s">
        <v>174</v>
      </c>
      <c r="D63" s="18" t="s">
        <v>30</v>
      </c>
      <c r="E63" s="56">
        <v>8</v>
      </c>
      <c r="F63" s="56">
        <v>8</v>
      </c>
      <c r="G63" s="56">
        <v>8</v>
      </c>
      <c r="H63" s="56">
        <v>8</v>
      </c>
      <c r="I63" s="56">
        <v>8</v>
      </c>
      <c r="J63" s="56">
        <v>8</v>
      </c>
      <c r="K63" s="56">
        <v>8</v>
      </c>
      <c r="L63" s="56">
        <v>8</v>
      </c>
      <c r="M63" s="56">
        <v>8</v>
      </c>
      <c r="N63" s="56">
        <v>8</v>
      </c>
      <c r="O63" s="56">
        <v>8</v>
      </c>
      <c r="P63" s="56">
        <v>8</v>
      </c>
      <c r="Q63" s="56">
        <v>8</v>
      </c>
      <c r="R63" s="56">
        <v>8</v>
      </c>
      <c r="S63" s="56">
        <v>8</v>
      </c>
      <c r="T63" s="56">
        <v>8</v>
      </c>
      <c r="U63" s="55"/>
      <c r="V63" s="32"/>
      <c r="W63" s="32"/>
      <c r="X63" s="33">
        <v>8</v>
      </c>
      <c r="Y63" s="33">
        <v>8</v>
      </c>
      <c r="Z63" s="33">
        <v>8</v>
      </c>
      <c r="AA63" s="33">
        <v>8</v>
      </c>
      <c r="AB63" s="33">
        <v>8</v>
      </c>
      <c r="AC63" s="33">
        <v>8</v>
      </c>
      <c r="AD63" s="33">
        <v>8</v>
      </c>
      <c r="AE63" s="33">
        <v>8</v>
      </c>
      <c r="AF63" s="33">
        <v>8</v>
      </c>
      <c r="AG63" s="33">
        <v>8</v>
      </c>
      <c r="AH63" s="33">
        <v>8</v>
      </c>
      <c r="AI63" s="33">
        <v>8</v>
      </c>
      <c r="AJ63" s="33">
        <v>8</v>
      </c>
      <c r="AK63" s="33">
        <v>8</v>
      </c>
      <c r="AL63" s="33">
        <v>8</v>
      </c>
      <c r="AM63" s="33">
        <v>8</v>
      </c>
      <c r="AN63" s="33">
        <v>8</v>
      </c>
      <c r="AO63" s="56">
        <v>8</v>
      </c>
      <c r="AP63" s="56">
        <v>8</v>
      </c>
      <c r="AQ63" s="56">
        <v>8</v>
      </c>
      <c r="AR63" s="55"/>
      <c r="AS63" s="62"/>
      <c r="AT63" s="35"/>
      <c r="AU63" s="35"/>
      <c r="AV63" s="36"/>
      <c r="AW63" s="36"/>
      <c r="AX63" s="36"/>
      <c r="AY63" s="36"/>
      <c r="AZ63" s="36"/>
      <c r="BA63" s="36"/>
      <c r="BB63" s="36"/>
      <c r="BC63" s="36"/>
      <c r="BD63" s="36"/>
      <c r="BE63" s="51"/>
      <c r="BF63" s="57">
        <f>X63+Y63+Z63+AA63+AB63+AC63+AD63+AE63+AF63+AG63+AH63+AI63+AJ63+AK63+AL63+AM63+AN63+AO63+AP63+AQ63+AR63+E63+F63+G63+H63+I63+J63+K63+L63+M63+N63+O63+P63+Q63+R63+S63+T63</f>
        <v>288</v>
      </c>
      <c r="BG63" s="57"/>
    </row>
    <row r="64" spans="1:59" ht="12" customHeight="1">
      <c r="A64" s="142"/>
      <c r="B64" s="128"/>
      <c r="C64" s="136"/>
      <c r="D64" s="18" t="s">
        <v>31</v>
      </c>
      <c r="E64" s="56">
        <v>4</v>
      </c>
      <c r="F64" s="56">
        <v>4</v>
      </c>
      <c r="G64" s="56">
        <v>4</v>
      </c>
      <c r="H64" s="56">
        <v>4</v>
      </c>
      <c r="I64" s="56">
        <v>4</v>
      </c>
      <c r="J64" s="56">
        <v>4</v>
      </c>
      <c r="K64" s="56">
        <v>4</v>
      </c>
      <c r="L64" s="56">
        <v>4</v>
      </c>
      <c r="M64" s="56">
        <v>4</v>
      </c>
      <c r="N64" s="56">
        <v>4</v>
      </c>
      <c r="O64" s="56">
        <v>4</v>
      </c>
      <c r="P64" s="56">
        <v>4</v>
      </c>
      <c r="Q64" s="56">
        <v>4</v>
      </c>
      <c r="R64" s="56">
        <v>4</v>
      </c>
      <c r="S64" s="56">
        <v>4</v>
      </c>
      <c r="T64" s="56">
        <v>4</v>
      </c>
      <c r="U64" s="55"/>
      <c r="V64" s="32"/>
      <c r="W64" s="32"/>
      <c r="X64" s="33">
        <v>4</v>
      </c>
      <c r="Y64" s="33">
        <v>4</v>
      </c>
      <c r="Z64" s="33">
        <v>4</v>
      </c>
      <c r="AA64" s="33">
        <v>4</v>
      </c>
      <c r="AB64" s="33">
        <v>4</v>
      </c>
      <c r="AC64" s="33">
        <v>4</v>
      </c>
      <c r="AD64" s="33">
        <v>4</v>
      </c>
      <c r="AE64" s="33">
        <v>4</v>
      </c>
      <c r="AF64" s="33">
        <v>4</v>
      </c>
      <c r="AG64" s="33">
        <v>4</v>
      </c>
      <c r="AH64" s="33">
        <v>4</v>
      </c>
      <c r="AI64" s="33">
        <v>4</v>
      </c>
      <c r="AJ64" s="33">
        <v>4</v>
      </c>
      <c r="AK64" s="33">
        <v>4</v>
      </c>
      <c r="AL64" s="33">
        <v>4</v>
      </c>
      <c r="AM64" s="33">
        <v>4</v>
      </c>
      <c r="AN64" s="33">
        <v>4</v>
      </c>
      <c r="AO64" s="56">
        <v>4</v>
      </c>
      <c r="AP64" s="56">
        <v>4</v>
      </c>
      <c r="AQ64" s="56">
        <v>4</v>
      </c>
      <c r="AR64" s="55"/>
      <c r="AS64" s="62"/>
      <c r="AT64" s="35"/>
      <c r="AU64" s="35"/>
      <c r="AV64" s="36"/>
      <c r="AW64" s="36"/>
      <c r="AX64" s="36"/>
      <c r="AY64" s="36"/>
      <c r="AZ64" s="36"/>
      <c r="BA64" s="36"/>
      <c r="BB64" s="36"/>
      <c r="BC64" s="36"/>
      <c r="BD64" s="36"/>
      <c r="BE64" s="51"/>
      <c r="BF64" s="57"/>
      <c r="BG64" s="57">
        <f>SUM(E64:BF64)</f>
        <v>144</v>
      </c>
    </row>
    <row r="65" spans="1:59" ht="0.75" customHeight="1" hidden="1">
      <c r="A65" s="142"/>
      <c r="B65" s="128" t="s">
        <v>96</v>
      </c>
      <c r="C65" s="135" t="s">
        <v>111</v>
      </c>
      <c r="D65" s="18" t="s">
        <v>30</v>
      </c>
      <c r="E65" s="56">
        <v>2</v>
      </c>
      <c r="F65" s="56">
        <v>2</v>
      </c>
      <c r="G65" s="56">
        <v>2</v>
      </c>
      <c r="H65" s="56">
        <v>2</v>
      </c>
      <c r="I65" s="56">
        <v>2</v>
      </c>
      <c r="J65" s="56">
        <v>2</v>
      </c>
      <c r="K65" s="56">
        <v>2</v>
      </c>
      <c r="L65" s="56">
        <v>2</v>
      </c>
      <c r="M65" s="56">
        <v>2</v>
      </c>
      <c r="N65" s="56">
        <v>2</v>
      </c>
      <c r="O65" s="56">
        <v>2</v>
      </c>
      <c r="P65" s="56">
        <v>2</v>
      </c>
      <c r="Q65" s="56">
        <v>2</v>
      </c>
      <c r="R65" s="56">
        <v>2</v>
      </c>
      <c r="S65" s="56">
        <v>2</v>
      </c>
      <c r="T65" s="56">
        <v>2</v>
      </c>
      <c r="U65" s="55"/>
      <c r="V65" s="32"/>
      <c r="W65" s="32"/>
      <c r="X65" s="33">
        <v>1</v>
      </c>
      <c r="Y65" s="33">
        <v>1</v>
      </c>
      <c r="Z65" s="33">
        <v>1</v>
      </c>
      <c r="AA65" s="33">
        <v>1</v>
      </c>
      <c r="AB65" s="33">
        <v>1</v>
      </c>
      <c r="AC65" s="33">
        <v>1</v>
      </c>
      <c r="AD65" s="33">
        <v>1</v>
      </c>
      <c r="AE65" s="33">
        <v>1</v>
      </c>
      <c r="AF65" s="33">
        <v>1</v>
      </c>
      <c r="AG65" s="33">
        <v>1</v>
      </c>
      <c r="AH65" s="33">
        <v>1</v>
      </c>
      <c r="AI65" s="33">
        <v>1</v>
      </c>
      <c r="AJ65" s="33">
        <v>1</v>
      </c>
      <c r="AK65" s="33">
        <v>1</v>
      </c>
      <c r="AL65" s="33">
        <v>1</v>
      </c>
      <c r="AM65" s="33">
        <v>1</v>
      </c>
      <c r="AN65" s="52">
        <v>1</v>
      </c>
      <c r="AO65" s="56"/>
      <c r="AP65" s="56"/>
      <c r="AQ65" s="56"/>
      <c r="AR65" s="55"/>
      <c r="AS65" s="62"/>
      <c r="AT65" s="35"/>
      <c r="AU65" s="35"/>
      <c r="AV65" s="36"/>
      <c r="AW65" s="36"/>
      <c r="AX65" s="36"/>
      <c r="AY65" s="36"/>
      <c r="AZ65" s="36"/>
      <c r="BA65" s="36"/>
      <c r="BB65" s="36"/>
      <c r="BC65" s="36"/>
      <c r="BD65" s="36"/>
      <c r="BE65" s="51"/>
      <c r="BF65" s="57">
        <v>49</v>
      </c>
      <c r="BG65" s="57"/>
    </row>
    <row r="66" spans="1:59" ht="15" customHeight="1" hidden="1">
      <c r="A66" s="142"/>
      <c r="B66" s="128"/>
      <c r="C66" s="135"/>
      <c r="D66" s="18" t="s">
        <v>31</v>
      </c>
      <c r="E66" s="56"/>
      <c r="F66" s="56"/>
      <c r="G66" s="56">
        <v>2</v>
      </c>
      <c r="H66" s="56"/>
      <c r="I66" s="56"/>
      <c r="J66" s="56">
        <v>2</v>
      </c>
      <c r="K66" s="56"/>
      <c r="L66" s="56"/>
      <c r="M66" s="56">
        <v>2</v>
      </c>
      <c r="N66" s="56"/>
      <c r="O66" s="56"/>
      <c r="P66" s="56">
        <v>2</v>
      </c>
      <c r="Q66" s="56"/>
      <c r="R66" s="56"/>
      <c r="S66" s="56">
        <v>2</v>
      </c>
      <c r="T66" s="56"/>
      <c r="U66" s="55"/>
      <c r="V66" s="32"/>
      <c r="W66" s="32"/>
      <c r="X66" s="56">
        <v>1</v>
      </c>
      <c r="Y66" s="56"/>
      <c r="Z66" s="56"/>
      <c r="AA66" s="56">
        <v>1</v>
      </c>
      <c r="AB66" s="56"/>
      <c r="AC66" s="56"/>
      <c r="AD66" s="56">
        <v>1</v>
      </c>
      <c r="AE66" s="56"/>
      <c r="AF66" s="56"/>
      <c r="AG66" s="56">
        <v>1</v>
      </c>
      <c r="AH66" s="56"/>
      <c r="AI66" s="56"/>
      <c r="AJ66" s="56">
        <v>1</v>
      </c>
      <c r="AK66" s="56"/>
      <c r="AL66" s="56"/>
      <c r="AM66" s="56">
        <v>1</v>
      </c>
      <c r="AN66" s="56"/>
      <c r="AO66" s="56"/>
      <c r="AP66" s="56"/>
      <c r="AQ66" s="56"/>
      <c r="AR66" s="55"/>
      <c r="AS66" s="62"/>
      <c r="AT66" s="35"/>
      <c r="AU66" s="35"/>
      <c r="AV66" s="36"/>
      <c r="AW66" s="36"/>
      <c r="AX66" s="36"/>
      <c r="AY66" s="36"/>
      <c r="AZ66" s="36"/>
      <c r="BA66" s="36"/>
      <c r="BB66" s="36"/>
      <c r="BC66" s="36"/>
      <c r="BD66" s="36"/>
      <c r="BE66" s="51"/>
      <c r="BF66" s="57"/>
      <c r="BG66" s="57">
        <f>SUM(E66:BF66)</f>
        <v>16</v>
      </c>
    </row>
    <row r="67" spans="1:59" ht="11.25" customHeight="1">
      <c r="A67" s="142"/>
      <c r="B67" s="118" t="s">
        <v>96</v>
      </c>
      <c r="C67" s="116" t="s">
        <v>175</v>
      </c>
      <c r="D67" s="18" t="s">
        <v>30</v>
      </c>
      <c r="E67" s="56">
        <v>2</v>
      </c>
      <c r="F67" s="56"/>
      <c r="G67" s="56">
        <v>2</v>
      </c>
      <c r="H67" s="56"/>
      <c r="I67" s="56">
        <v>2</v>
      </c>
      <c r="J67" s="56"/>
      <c r="K67" s="56">
        <v>2</v>
      </c>
      <c r="L67" s="56"/>
      <c r="M67" s="56">
        <v>2</v>
      </c>
      <c r="N67" s="56">
        <v>2</v>
      </c>
      <c r="O67" s="56">
        <v>2</v>
      </c>
      <c r="P67" s="56">
        <v>2</v>
      </c>
      <c r="Q67" s="56">
        <v>2</v>
      </c>
      <c r="R67" s="56">
        <v>2</v>
      </c>
      <c r="S67" s="56">
        <v>2</v>
      </c>
      <c r="T67" s="56">
        <v>3</v>
      </c>
      <c r="U67" s="55"/>
      <c r="V67" s="32"/>
      <c r="W67" s="32"/>
      <c r="X67" s="56">
        <v>4</v>
      </c>
      <c r="Y67" s="56">
        <v>4</v>
      </c>
      <c r="Z67" s="56">
        <v>4</v>
      </c>
      <c r="AA67" s="56">
        <v>4</v>
      </c>
      <c r="AB67" s="56">
        <v>4</v>
      </c>
      <c r="AC67" s="56">
        <v>4</v>
      </c>
      <c r="AD67" s="56">
        <v>4</v>
      </c>
      <c r="AE67" s="56">
        <v>4</v>
      </c>
      <c r="AF67" s="56">
        <v>4</v>
      </c>
      <c r="AG67" s="56">
        <v>4</v>
      </c>
      <c r="AH67" s="56">
        <v>4</v>
      </c>
      <c r="AI67" s="56">
        <v>4</v>
      </c>
      <c r="AJ67" s="56">
        <v>4</v>
      </c>
      <c r="AK67" s="56">
        <v>4</v>
      </c>
      <c r="AL67" s="56">
        <v>4</v>
      </c>
      <c r="AM67" s="56">
        <v>4</v>
      </c>
      <c r="AN67" s="56">
        <v>4</v>
      </c>
      <c r="AO67" s="56">
        <v>4</v>
      </c>
      <c r="AP67" s="56">
        <v>4</v>
      </c>
      <c r="AQ67" s="56">
        <v>4</v>
      </c>
      <c r="AR67" s="55"/>
      <c r="AS67" s="62"/>
      <c r="AT67" s="35"/>
      <c r="AU67" s="35"/>
      <c r="AV67" s="36"/>
      <c r="AW67" s="36"/>
      <c r="AX67" s="36"/>
      <c r="AY67" s="36"/>
      <c r="AZ67" s="36"/>
      <c r="BA67" s="36"/>
      <c r="BB67" s="36"/>
      <c r="BC67" s="36"/>
      <c r="BD67" s="36"/>
      <c r="BE67" s="51"/>
      <c r="BF67" s="57">
        <f>SUM(E67:AQ67)</f>
        <v>105</v>
      </c>
      <c r="BG67" s="57"/>
    </row>
    <row r="68" spans="1:59" ht="9.75" customHeight="1">
      <c r="A68" s="142"/>
      <c r="B68" s="119"/>
      <c r="C68" s="117"/>
      <c r="D68" s="18" t="s">
        <v>31</v>
      </c>
      <c r="E68" s="56">
        <v>1</v>
      </c>
      <c r="F68" s="56"/>
      <c r="G68" s="56">
        <v>1</v>
      </c>
      <c r="H68" s="56"/>
      <c r="I68" s="56">
        <v>1</v>
      </c>
      <c r="J68" s="56"/>
      <c r="K68" s="56">
        <v>1</v>
      </c>
      <c r="L68" s="56"/>
      <c r="M68" s="56">
        <v>1</v>
      </c>
      <c r="N68" s="56">
        <v>1</v>
      </c>
      <c r="O68" s="56">
        <v>1</v>
      </c>
      <c r="P68" s="56">
        <v>1</v>
      </c>
      <c r="Q68" s="56">
        <v>1</v>
      </c>
      <c r="R68" s="56">
        <v>1</v>
      </c>
      <c r="S68" s="56">
        <v>1</v>
      </c>
      <c r="T68" s="56">
        <v>2</v>
      </c>
      <c r="U68" s="55"/>
      <c r="V68" s="32"/>
      <c r="W68" s="32"/>
      <c r="X68" s="56">
        <v>2</v>
      </c>
      <c r="Y68" s="56">
        <v>2</v>
      </c>
      <c r="Z68" s="56">
        <v>2</v>
      </c>
      <c r="AA68" s="56">
        <v>2</v>
      </c>
      <c r="AB68" s="56">
        <v>2</v>
      </c>
      <c r="AC68" s="56">
        <v>2</v>
      </c>
      <c r="AD68" s="56">
        <v>2</v>
      </c>
      <c r="AE68" s="56">
        <v>2</v>
      </c>
      <c r="AF68" s="56">
        <v>2</v>
      </c>
      <c r="AG68" s="56">
        <v>2</v>
      </c>
      <c r="AH68" s="56">
        <v>2</v>
      </c>
      <c r="AI68" s="56">
        <v>2</v>
      </c>
      <c r="AJ68" s="56">
        <v>2</v>
      </c>
      <c r="AK68" s="56">
        <v>2</v>
      </c>
      <c r="AL68" s="56">
        <v>2</v>
      </c>
      <c r="AM68" s="56">
        <v>2</v>
      </c>
      <c r="AN68" s="56">
        <v>2</v>
      </c>
      <c r="AO68" s="56">
        <v>2</v>
      </c>
      <c r="AP68" s="56">
        <v>2</v>
      </c>
      <c r="AQ68" s="56">
        <v>2</v>
      </c>
      <c r="AR68" s="55"/>
      <c r="AS68" s="62"/>
      <c r="AT68" s="35"/>
      <c r="AU68" s="35"/>
      <c r="AV68" s="36"/>
      <c r="AW68" s="36"/>
      <c r="AX68" s="36"/>
      <c r="AY68" s="36"/>
      <c r="AZ68" s="36"/>
      <c r="BA68" s="36"/>
      <c r="BB68" s="36"/>
      <c r="BC68" s="36"/>
      <c r="BD68" s="36"/>
      <c r="BE68" s="51"/>
      <c r="BF68" s="57"/>
      <c r="BG68" s="57">
        <f>SUM(E68:BF68)</f>
        <v>53</v>
      </c>
    </row>
    <row r="69" spans="1:59" ht="13.5" customHeight="1">
      <c r="A69" s="142"/>
      <c r="B69" s="60" t="s">
        <v>112</v>
      </c>
      <c r="C69" s="92" t="s">
        <v>135</v>
      </c>
      <c r="D69" s="18" t="s">
        <v>30</v>
      </c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55"/>
      <c r="V69" s="32"/>
      <c r="W69" s="32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5"/>
      <c r="AS69" s="62">
        <v>36</v>
      </c>
      <c r="AT69" s="35">
        <v>36</v>
      </c>
      <c r="AU69" s="35">
        <v>36</v>
      </c>
      <c r="AV69" s="36"/>
      <c r="AW69" s="36"/>
      <c r="AX69" s="36"/>
      <c r="AY69" s="36"/>
      <c r="AZ69" s="36"/>
      <c r="BA69" s="36"/>
      <c r="BB69" s="36"/>
      <c r="BC69" s="36"/>
      <c r="BD69" s="36"/>
      <c r="BE69" s="51"/>
      <c r="BF69" s="57">
        <f>AS69+AT69+AU69</f>
        <v>108</v>
      </c>
      <c r="BG69" s="57"/>
    </row>
    <row r="70" spans="1:59" ht="0.75" customHeight="1" hidden="1">
      <c r="A70" s="142"/>
      <c r="B70" s="61" t="s">
        <v>99</v>
      </c>
      <c r="C70" s="59"/>
      <c r="D70" s="18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5"/>
      <c r="V70" s="32"/>
      <c r="W70" s="32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6"/>
      <c r="AP70" s="53"/>
      <c r="AQ70" s="51"/>
      <c r="AR70" s="55"/>
      <c r="AS70" s="62"/>
      <c r="AT70" s="35"/>
      <c r="AU70" s="35"/>
      <c r="AV70" s="36"/>
      <c r="AW70" s="36"/>
      <c r="AX70" s="36"/>
      <c r="AY70" s="36"/>
      <c r="AZ70" s="36"/>
      <c r="BA70" s="36"/>
      <c r="BB70" s="36"/>
      <c r="BC70" s="36"/>
      <c r="BD70" s="36"/>
      <c r="BE70" s="51"/>
      <c r="BF70" s="57"/>
      <c r="BG70" s="57"/>
    </row>
    <row r="71" spans="1:59" ht="24" customHeight="1">
      <c r="A71" s="142"/>
      <c r="B71" s="107" t="s">
        <v>97</v>
      </c>
      <c r="C71" s="120" t="s">
        <v>176</v>
      </c>
      <c r="D71" s="17" t="s">
        <v>30</v>
      </c>
      <c r="E71" s="57">
        <f>E73+E75</f>
        <v>0</v>
      </c>
      <c r="F71" s="57">
        <f>F72+F75</f>
        <v>0</v>
      </c>
      <c r="G71" s="57">
        <f aca="true" t="shared" si="23" ref="G71:T71">G73+G75</f>
        <v>0</v>
      </c>
      <c r="H71" s="57">
        <f t="shared" si="23"/>
        <v>0</v>
      </c>
      <c r="I71" s="57">
        <f t="shared" si="23"/>
        <v>0</v>
      </c>
      <c r="J71" s="57">
        <f t="shared" si="23"/>
        <v>0</v>
      </c>
      <c r="K71" s="57">
        <f t="shared" si="23"/>
        <v>0</v>
      </c>
      <c r="L71" s="57">
        <f t="shared" si="23"/>
        <v>0</v>
      </c>
      <c r="M71" s="57">
        <f t="shared" si="23"/>
        <v>0</v>
      </c>
      <c r="N71" s="57">
        <f t="shared" si="23"/>
        <v>0</v>
      </c>
      <c r="O71" s="57">
        <f t="shared" si="23"/>
        <v>0</v>
      </c>
      <c r="P71" s="57">
        <f t="shared" si="23"/>
        <v>0</v>
      </c>
      <c r="Q71" s="57">
        <f t="shared" si="23"/>
        <v>0</v>
      </c>
      <c r="R71" s="57">
        <f t="shared" si="23"/>
        <v>0</v>
      </c>
      <c r="S71" s="57">
        <f t="shared" si="23"/>
        <v>0</v>
      </c>
      <c r="T71" s="57">
        <f t="shared" si="23"/>
        <v>0</v>
      </c>
      <c r="U71" s="55"/>
      <c r="V71" s="32"/>
      <c r="W71" s="32"/>
      <c r="X71" s="46">
        <f aca="true" t="shared" si="24" ref="X71:AQ71">X73+X75</f>
        <v>0</v>
      </c>
      <c r="Y71" s="46">
        <f t="shared" si="24"/>
        <v>0</v>
      </c>
      <c r="Z71" s="46">
        <f t="shared" si="24"/>
        <v>0</v>
      </c>
      <c r="AA71" s="46">
        <f t="shared" si="24"/>
        <v>0</v>
      </c>
      <c r="AB71" s="46">
        <f t="shared" si="24"/>
        <v>0</v>
      </c>
      <c r="AC71" s="46">
        <f t="shared" si="24"/>
        <v>0</v>
      </c>
      <c r="AD71" s="46">
        <f t="shared" si="24"/>
        <v>0</v>
      </c>
      <c r="AE71" s="46">
        <f t="shared" si="24"/>
        <v>0</v>
      </c>
      <c r="AF71" s="46">
        <f t="shared" si="24"/>
        <v>0</v>
      </c>
      <c r="AG71" s="46">
        <f t="shared" si="24"/>
        <v>0</v>
      </c>
      <c r="AH71" s="46">
        <f t="shared" si="24"/>
        <v>0</v>
      </c>
      <c r="AI71" s="46">
        <f t="shared" si="24"/>
        <v>0</v>
      </c>
      <c r="AJ71" s="46">
        <f t="shared" si="24"/>
        <v>0</v>
      </c>
      <c r="AK71" s="46">
        <f t="shared" si="24"/>
        <v>0</v>
      </c>
      <c r="AL71" s="46">
        <f t="shared" si="24"/>
        <v>0</v>
      </c>
      <c r="AM71" s="46">
        <f t="shared" si="24"/>
        <v>0</v>
      </c>
      <c r="AN71" s="46">
        <f t="shared" si="24"/>
        <v>0</v>
      </c>
      <c r="AO71" s="46">
        <f t="shared" si="24"/>
        <v>0</v>
      </c>
      <c r="AP71" s="46">
        <f t="shared" si="24"/>
        <v>0</v>
      </c>
      <c r="AQ71" s="46">
        <f t="shared" si="24"/>
        <v>0</v>
      </c>
      <c r="AR71" s="47"/>
      <c r="AS71" s="62"/>
      <c r="AT71" s="35"/>
      <c r="AU71" s="35"/>
      <c r="AV71" s="36"/>
      <c r="AW71" s="36"/>
      <c r="AX71" s="36"/>
      <c r="AY71" s="36"/>
      <c r="AZ71" s="36"/>
      <c r="BA71" s="36"/>
      <c r="BB71" s="36"/>
      <c r="BC71" s="36"/>
      <c r="BD71" s="36"/>
      <c r="BE71" s="51"/>
      <c r="BF71" s="46">
        <f>X71+Y71+Z71+AA71+AB71+AC71+AD71+AE71+AF71+AG71+AH71+AI71+AJ71+AL71+AK71+AM71+AN71+AO71+AP71+AQ71+AR71+E71+F71+G71+H71+I71+J71+K71+L71+M71+N71+O71+P71+Q71+R71+S71+T71</f>
        <v>0</v>
      </c>
      <c r="BG71" s="57"/>
    </row>
    <row r="72" spans="1:59" ht="17.25" customHeight="1">
      <c r="A72" s="142"/>
      <c r="B72" s="107"/>
      <c r="C72" s="121"/>
      <c r="D72" s="17" t="s">
        <v>31</v>
      </c>
      <c r="E72" s="57">
        <f>E74+E76</f>
        <v>0</v>
      </c>
      <c r="F72" s="57">
        <f>F74+F76</f>
        <v>0</v>
      </c>
      <c r="G72" s="57">
        <f aca="true" t="shared" si="25" ref="G72:T72">G74+G76</f>
        <v>0</v>
      </c>
      <c r="H72" s="57">
        <f t="shared" si="25"/>
        <v>0</v>
      </c>
      <c r="I72" s="57">
        <f t="shared" si="25"/>
        <v>0</v>
      </c>
      <c r="J72" s="57">
        <f t="shared" si="25"/>
        <v>0</v>
      </c>
      <c r="K72" s="57">
        <f t="shared" si="25"/>
        <v>0</v>
      </c>
      <c r="L72" s="57">
        <f t="shared" si="25"/>
        <v>0</v>
      </c>
      <c r="M72" s="57">
        <f t="shared" si="25"/>
        <v>0</v>
      </c>
      <c r="N72" s="57">
        <f t="shared" si="25"/>
        <v>0</v>
      </c>
      <c r="O72" s="57">
        <f t="shared" si="25"/>
        <v>0</v>
      </c>
      <c r="P72" s="57">
        <f t="shared" si="25"/>
        <v>0</v>
      </c>
      <c r="Q72" s="57">
        <f t="shared" si="25"/>
        <v>0</v>
      </c>
      <c r="R72" s="57">
        <f t="shared" si="25"/>
        <v>0</v>
      </c>
      <c r="S72" s="57">
        <f t="shared" si="25"/>
        <v>0</v>
      </c>
      <c r="T72" s="57">
        <f t="shared" si="25"/>
        <v>0</v>
      </c>
      <c r="U72" s="55"/>
      <c r="V72" s="32"/>
      <c r="W72" s="32"/>
      <c r="X72" s="46">
        <f aca="true" t="shared" si="26" ref="X72:AQ72">X74+X76</f>
        <v>0</v>
      </c>
      <c r="Y72" s="46">
        <f t="shared" si="26"/>
        <v>0</v>
      </c>
      <c r="Z72" s="46">
        <f t="shared" si="26"/>
        <v>0</v>
      </c>
      <c r="AA72" s="46">
        <f t="shared" si="26"/>
        <v>0</v>
      </c>
      <c r="AB72" s="46">
        <f t="shared" si="26"/>
        <v>0</v>
      </c>
      <c r="AC72" s="46">
        <f t="shared" si="26"/>
        <v>0</v>
      </c>
      <c r="AD72" s="46">
        <f t="shared" si="26"/>
        <v>0</v>
      </c>
      <c r="AE72" s="46">
        <f t="shared" si="26"/>
        <v>0</v>
      </c>
      <c r="AF72" s="46">
        <f t="shared" si="26"/>
        <v>0</v>
      </c>
      <c r="AG72" s="46">
        <f t="shared" si="26"/>
        <v>0</v>
      </c>
      <c r="AH72" s="46">
        <f t="shared" si="26"/>
        <v>0</v>
      </c>
      <c r="AI72" s="46">
        <f t="shared" si="26"/>
        <v>0</v>
      </c>
      <c r="AJ72" s="46">
        <f t="shared" si="26"/>
        <v>0</v>
      </c>
      <c r="AK72" s="46">
        <f t="shared" si="26"/>
        <v>0</v>
      </c>
      <c r="AL72" s="46">
        <f t="shared" si="26"/>
        <v>0</v>
      </c>
      <c r="AM72" s="46">
        <f t="shared" si="26"/>
        <v>0</v>
      </c>
      <c r="AN72" s="46">
        <f t="shared" si="26"/>
        <v>0</v>
      </c>
      <c r="AO72" s="46">
        <f t="shared" si="26"/>
        <v>0</v>
      </c>
      <c r="AP72" s="46">
        <f t="shared" si="26"/>
        <v>0</v>
      </c>
      <c r="AQ72" s="46">
        <f t="shared" si="26"/>
        <v>0</v>
      </c>
      <c r="AR72" s="47"/>
      <c r="AS72" s="62"/>
      <c r="AT72" s="35"/>
      <c r="AU72" s="35"/>
      <c r="AV72" s="36"/>
      <c r="AW72" s="36"/>
      <c r="AX72" s="36"/>
      <c r="AY72" s="36"/>
      <c r="AZ72" s="36"/>
      <c r="BA72" s="36"/>
      <c r="BB72" s="36"/>
      <c r="BC72" s="36"/>
      <c r="BD72" s="36"/>
      <c r="BE72" s="51"/>
      <c r="BF72" s="57"/>
      <c r="BG72" s="46">
        <f>SUM(E72:BF72)</f>
        <v>0</v>
      </c>
    </row>
    <row r="73" spans="1:59" ht="12" customHeight="1" hidden="1">
      <c r="A73" s="142"/>
      <c r="B73" s="132" t="s">
        <v>98</v>
      </c>
      <c r="C73" s="113" t="s">
        <v>177</v>
      </c>
      <c r="D73" s="18" t="s">
        <v>30</v>
      </c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5"/>
      <c r="V73" s="32"/>
      <c r="W73" s="32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5"/>
      <c r="AS73" s="62"/>
      <c r="AT73" s="35"/>
      <c r="AU73" s="35"/>
      <c r="AV73" s="36"/>
      <c r="AW73" s="36"/>
      <c r="AX73" s="36"/>
      <c r="AY73" s="36"/>
      <c r="AZ73" s="36"/>
      <c r="BA73" s="36"/>
      <c r="BB73" s="36"/>
      <c r="BC73" s="36"/>
      <c r="BD73" s="36"/>
      <c r="BE73" s="51"/>
      <c r="BF73" s="57">
        <f>X73+Y73+Z73+AA73+AB73+AC73+AD73+AE73+AF73+AG73+AH73+AI73+AJ73+AK73+AL73+AM73+AN73+AO73+AP73+AQ73+AR73+E73+F73+G73+H73+I73+J73+K73+L73+M73+N73+O73+P73+Q73+R73+S73+T73</f>
        <v>0</v>
      </c>
      <c r="BG73" s="57"/>
    </row>
    <row r="74" spans="1:59" ht="12.75" customHeight="1" hidden="1">
      <c r="A74" s="142"/>
      <c r="B74" s="132"/>
      <c r="C74" s="114"/>
      <c r="D74" s="18" t="s">
        <v>31</v>
      </c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5"/>
      <c r="V74" s="32"/>
      <c r="W74" s="32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5"/>
      <c r="AS74" s="62"/>
      <c r="AT74" s="35"/>
      <c r="AU74" s="35"/>
      <c r="AV74" s="36"/>
      <c r="AW74" s="36"/>
      <c r="AX74" s="36"/>
      <c r="AY74" s="36"/>
      <c r="AZ74" s="36"/>
      <c r="BA74" s="36"/>
      <c r="BB74" s="36"/>
      <c r="BC74" s="36"/>
      <c r="BD74" s="36"/>
      <c r="BE74" s="51"/>
      <c r="BF74" s="57"/>
      <c r="BG74" s="57">
        <f>SUM(E74:BF74)</f>
        <v>0</v>
      </c>
    </row>
    <row r="75" spans="1:59" ht="0.75" customHeight="1" hidden="1">
      <c r="A75" s="142"/>
      <c r="B75" s="132" t="s">
        <v>113</v>
      </c>
      <c r="C75" s="113" t="s">
        <v>136</v>
      </c>
      <c r="D75" s="18" t="s">
        <v>30</v>
      </c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5"/>
      <c r="V75" s="32"/>
      <c r="W75" s="32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5"/>
      <c r="AS75" s="62"/>
      <c r="AT75" s="35"/>
      <c r="AU75" s="35"/>
      <c r="AV75" s="36"/>
      <c r="AW75" s="36"/>
      <c r="AX75" s="36"/>
      <c r="AY75" s="36"/>
      <c r="AZ75" s="36"/>
      <c r="BA75" s="36"/>
      <c r="BB75" s="36"/>
      <c r="BC75" s="36"/>
      <c r="BD75" s="36"/>
      <c r="BE75" s="51"/>
      <c r="BF75" s="57">
        <f>SUM(E75:AR75)</f>
        <v>0</v>
      </c>
      <c r="BG75" s="57"/>
    </row>
    <row r="76" spans="1:59" ht="7.5" customHeight="1" hidden="1">
      <c r="A76" s="142"/>
      <c r="B76" s="132"/>
      <c r="C76" s="114"/>
      <c r="D76" s="18" t="s">
        <v>31</v>
      </c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5"/>
      <c r="V76" s="32"/>
      <c r="W76" s="32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5"/>
      <c r="AS76" s="62"/>
      <c r="AT76" s="35"/>
      <c r="AU76" s="35"/>
      <c r="AV76" s="36"/>
      <c r="AW76" s="36"/>
      <c r="AX76" s="36"/>
      <c r="AY76" s="36"/>
      <c r="AZ76" s="36"/>
      <c r="BA76" s="36"/>
      <c r="BB76" s="36"/>
      <c r="BC76" s="36"/>
      <c r="BD76" s="36"/>
      <c r="BE76" s="51"/>
      <c r="BF76" s="57"/>
      <c r="BG76" s="57">
        <f>SUM(E76:BF76)</f>
        <v>0</v>
      </c>
    </row>
    <row r="77" spans="1:59" ht="18.75" customHeight="1" hidden="1">
      <c r="A77" s="142"/>
      <c r="B77" s="30" t="s">
        <v>114</v>
      </c>
      <c r="C77" s="89"/>
      <c r="D77" s="18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5"/>
      <c r="V77" s="32"/>
      <c r="W77" s="32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6"/>
      <c r="AP77" s="53"/>
      <c r="AQ77" s="51"/>
      <c r="AR77" s="55"/>
      <c r="AS77" s="62"/>
      <c r="AT77" s="35"/>
      <c r="AU77" s="35"/>
      <c r="AV77" s="36"/>
      <c r="AW77" s="36"/>
      <c r="AX77" s="36"/>
      <c r="AY77" s="36"/>
      <c r="AZ77" s="36"/>
      <c r="BA77" s="36"/>
      <c r="BB77" s="36"/>
      <c r="BC77" s="36"/>
      <c r="BD77" s="36"/>
      <c r="BE77" s="51"/>
      <c r="BF77" s="57"/>
      <c r="BG77" s="57"/>
    </row>
    <row r="78" spans="1:59" ht="18.75" customHeight="1" hidden="1">
      <c r="A78" s="142"/>
      <c r="B78" s="30" t="s">
        <v>100</v>
      </c>
      <c r="C78" s="90" t="s">
        <v>137</v>
      </c>
      <c r="D78" s="18" t="s">
        <v>30</v>
      </c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5"/>
      <c r="V78" s="32"/>
      <c r="W78" s="32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6"/>
      <c r="AP78" s="53"/>
      <c r="AQ78" s="51"/>
      <c r="AR78" s="55"/>
      <c r="AS78" s="62"/>
      <c r="AT78" s="35"/>
      <c r="AU78" s="35"/>
      <c r="AV78" s="36"/>
      <c r="AW78" s="36"/>
      <c r="AX78" s="36"/>
      <c r="AY78" s="36"/>
      <c r="AZ78" s="36"/>
      <c r="BA78" s="36"/>
      <c r="BB78" s="36"/>
      <c r="BC78" s="36"/>
      <c r="BD78" s="36"/>
      <c r="BE78" s="51"/>
      <c r="BF78" s="57"/>
      <c r="BG78" s="57"/>
    </row>
    <row r="79" spans="1:59" ht="14.25" customHeight="1">
      <c r="A79" s="142"/>
      <c r="B79" s="107" t="s">
        <v>101</v>
      </c>
      <c r="C79" s="97" t="s">
        <v>178</v>
      </c>
      <c r="D79" s="17" t="s">
        <v>30</v>
      </c>
      <c r="E79" s="57">
        <f aca="true" t="shared" si="27" ref="E79:T79">E81</f>
        <v>0</v>
      </c>
      <c r="F79" s="57">
        <f t="shared" si="27"/>
        <v>0</v>
      </c>
      <c r="G79" s="57">
        <f t="shared" si="27"/>
        <v>0</v>
      </c>
      <c r="H79" s="57">
        <f t="shared" si="27"/>
        <v>0</v>
      </c>
      <c r="I79" s="57">
        <f t="shared" si="27"/>
        <v>0</v>
      </c>
      <c r="J79" s="57">
        <f t="shared" si="27"/>
        <v>0</v>
      </c>
      <c r="K79" s="57">
        <f t="shared" si="27"/>
        <v>0</v>
      </c>
      <c r="L79" s="57">
        <f t="shared" si="27"/>
        <v>0</v>
      </c>
      <c r="M79" s="57">
        <f t="shared" si="27"/>
        <v>0</v>
      </c>
      <c r="N79" s="57">
        <f t="shared" si="27"/>
        <v>0</v>
      </c>
      <c r="O79" s="57">
        <f t="shared" si="27"/>
        <v>0</v>
      </c>
      <c r="P79" s="57">
        <f t="shared" si="27"/>
        <v>0</v>
      </c>
      <c r="Q79" s="57">
        <f t="shared" si="27"/>
        <v>0</v>
      </c>
      <c r="R79" s="57">
        <f t="shared" si="27"/>
        <v>0</v>
      </c>
      <c r="S79" s="57">
        <f t="shared" si="27"/>
        <v>0</v>
      </c>
      <c r="T79" s="57">
        <f t="shared" si="27"/>
        <v>0</v>
      </c>
      <c r="U79" s="55"/>
      <c r="V79" s="32"/>
      <c r="W79" s="32"/>
      <c r="X79" s="57">
        <f aca="true" t="shared" si="28" ref="X79:AQ79">X81</f>
        <v>0</v>
      </c>
      <c r="Y79" s="57">
        <f t="shared" si="28"/>
        <v>0</v>
      </c>
      <c r="Z79" s="57">
        <f t="shared" si="28"/>
        <v>0</v>
      </c>
      <c r="AA79" s="57">
        <f t="shared" si="28"/>
        <v>0</v>
      </c>
      <c r="AB79" s="57">
        <f t="shared" si="28"/>
        <v>0</v>
      </c>
      <c r="AC79" s="57">
        <f t="shared" si="28"/>
        <v>0</v>
      </c>
      <c r="AD79" s="57">
        <f t="shared" si="28"/>
        <v>0</v>
      </c>
      <c r="AE79" s="57">
        <f t="shared" si="28"/>
        <v>0</v>
      </c>
      <c r="AF79" s="57">
        <f t="shared" si="28"/>
        <v>0</v>
      </c>
      <c r="AG79" s="57">
        <f t="shared" si="28"/>
        <v>0</v>
      </c>
      <c r="AH79" s="57">
        <f t="shared" si="28"/>
        <v>0</v>
      </c>
      <c r="AI79" s="57">
        <f t="shared" si="28"/>
        <v>0</v>
      </c>
      <c r="AJ79" s="57">
        <f t="shared" si="28"/>
        <v>0</v>
      </c>
      <c r="AK79" s="57">
        <f t="shared" si="28"/>
        <v>0</v>
      </c>
      <c r="AL79" s="57">
        <f t="shared" si="28"/>
        <v>0</v>
      </c>
      <c r="AM79" s="57">
        <f t="shared" si="28"/>
        <v>0</v>
      </c>
      <c r="AN79" s="57">
        <f t="shared" si="28"/>
        <v>0</v>
      </c>
      <c r="AO79" s="57">
        <f t="shared" si="28"/>
        <v>0</v>
      </c>
      <c r="AP79" s="57">
        <f t="shared" si="28"/>
        <v>0</v>
      </c>
      <c r="AQ79" s="57">
        <f t="shared" si="28"/>
        <v>0</v>
      </c>
      <c r="AR79" s="55"/>
      <c r="AS79" s="62"/>
      <c r="AT79" s="35"/>
      <c r="AU79" s="35"/>
      <c r="AV79" s="36"/>
      <c r="AW79" s="36"/>
      <c r="AX79" s="36"/>
      <c r="AY79" s="36"/>
      <c r="AZ79" s="36"/>
      <c r="BA79" s="36"/>
      <c r="BB79" s="36"/>
      <c r="BC79" s="36"/>
      <c r="BD79" s="36"/>
      <c r="BE79" s="51"/>
      <c r="BF79" s="57">
        <f>X79+Y79+Z79+AA79+AB79+AC79+AD79+AE79+AF79+AR79+AQ79+AP79+AO79+AN79+AM79+AL79+AK79+AJ79+AI79+AH79+AG79+E79+F79+G79+H79+I79+J79+K79+L79+M79+N79+O79+P79+Q79+R79+S79+T79</f>
        <v>0</v>
      </c>
      <c r="BG79" s="57"/>
    </row>
    <row r="80" spans="1:59" ht="21" customHeight="1">
      <c r="A80" s="142"/>
      <c r="B80" s="107"/>
      <c r="C80" s="98"/>
      <c r="D80" s="17" t="s">
        <v>31</v>
      </c>
      <c r="E80" s="57">
        <f aca="true" t="shared" si="29" ref="E80:T80">E82</f>
        <v>0</v>
      </c>
      <c r="F80" s="57">
        <f t="shared" si="29"/>
        <v>0</v>
      </c>
      <c r="G80" s="57">
        <f t="shared" si="29"/>
        <v>0</v>
      </c>
      <c r="H80" s="57">
        <f t="shared" si="29"/>
        <v>0</v>
      </c>
      <c r="I80" s="57">
        <f t="shared" si="29"/>
        <v>0</v>
      </c>
      <c r="J80" s="57">
        <f t="shared" si="29"/>
        <v>0</v>
      </c>
      <c r="K80" s="57">
        <f t="shared" si="29"/>
        <v>0</v>
      </c>
      <c r="L80" s="57">
        <f t="shared" si="29"/>
        <v>0</v>
      </c>
      <c r="M80" s="57">
        <f t="shared" si="29"/>
        <v>0</v>
      </c>
      <c r="N80" s="57">
        <f t="shared" si="29"/>
        <v>0</v>
      </c>
      <c r="O80" s="57">
        <f t="shared" si="29"/>
        <v>0</v>
      </c>
      <c r="P80" s="57">
        <f t="shared" si="29"/>
        <v>0</v>
      </c>
      <c r="Q80" s="57">
        <f t="shared" si="29"/>
        <v>0</v>
      </c>
      <c r="R80" s="57">
        <f t="shared" si="29"/>
        <v>0</v>
      </c>
      <c r="S80" s="57">
        <f t="shared" si="29"/>
        <v>0</v>
      </c>
      <c r="T80" s="57">
        <f t="shared" si="29"/>
        <v>0</v>
      </c>
      <c r="U80" s="55"/>
      <c r="V80" s="36"/>
      <c r="W80" s="36"/>
      <c r="X80" s="57">
        <f aca="true" t="shared" si="30" ref="X80:AQ80">X82</f>
        <v>0</v>
      </c>
      <c r="Y80" s="57">
        <f t="shared" si="30"/>
        <v>0</v>
      </c>
      <c r="Z80" s="57">
        <f t="shared" si="30"/>
        <v>0</v>
      </c>
      <c r="AA80" s="57">
        <f t="shared" si="30"/>
        <v>0</v>
      </c>
      <c r="AB80" s="57">
        <f t="shared" si="30"/>
        <v>0</v>
      </c>
      <c r="AC80" s="57">
        <f t="shared" si="30"/>
        <v>0</v>
      </c>
      <c r="AD80" s="57">
        <f t="shared" si="30"/>
        <v>0</v>
      </c>
      <c r="AE80" s="57">
        <f t="shared" si="30"/>
        <v>0</v>
      </c>
      <c r="AF80" s="57">
        <f t="shared" si="30"/>
        <v>0</v>
      </c>
      <c r="AG80" s="57">
        <f t="shared" si="30"/>
        <v>0</v>
      </c>
      <c r="AH80" s="57">
        <f t="shared" si="30"/>
        <v>0</v>
      </c>
      <c r="AI80" s="57">
        <f t="shared" si="30"/>
        <v>0</v>
      </c>
      <c r="AJ80" s="57">
        <f t="shared" si="30"/>
        <v>0</v>
      </c>
      <c r="AK80" s="57">
        <f t="shared" si="30"/>
        <v>0</v>
      </c>
      <c r="AL80" s="57">
        <f t="shared" si="30"/>
        <v>0</v>
      </c>
      <c r="AM80" s="57">
        <f t="shared" si="30"/>
        <v>0</v>
      </c>
      <c r="AN80" s="57">
        <f t="shared" si="30"/>
        <v>0</v>
      </c>
      <c r="AO80" s="57">
        <f t="shared" si="30"/>
        <v>0</v>
      </c>
      <c r="AP80" s="57">
        <f t="shared" si="30"/>
        <v>0</v>
      </c>
      <c r="AQ80" s="57">
        <f t="shared" si="30"/>
        <v>0</v>
      </c>
      <c r="AR80" s="55"/>
      <c r="AS80" s="62"/>
      <c r="AT80" s="35"/>
      <c r="AU80" s="35"/>
      <c r="AV80" s="36"/>
      <c r="AW80" s="36"/>
      <c r="AX80" s="36"/>
      <c r="AY80" s="36"/>
      <c r="AZ80" s="36"/>
      <c r="BA80" s="36"/>
      <c r="BB80" s="36"/>
      <c r="BC80" s="36"/>
      <c r="BD80" s="36"/>
      <c r="BE80" s="51"/>
      <c r="BF80" s="57"/>
      <c r="BG80" s="57">
        <f>X80+Y80+Z80+AA80+AB80+AC80+AD80+AE80+AF80+AG80+AH80+AI80+AJ80+AK80+AL80+AM80+AN80+AO80+AP80+AQ80+AR80+E80+F80+G80+H80+I80+J80+K80+L80+M80+N80+O80+P80+Q80+R80+S80+T80</f>
        <v>0</v>
      </c>
    </row>
    <row r="81" spans="1:59" ht="12" customHeight="1" hidden="1">
      <c r="A81" s="142"/>
      <c r="B81" s="103" t="s">
        <v>102</v>
      </c>
      <c r="C81" s="113" t="s">
        <v>179</v>
      </c>
      <c r="D81" s="18" t="s">
        <v>30</v>
      </c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5"/>
      <c r="V81" s="32"/>
      <c r="W81" s="32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5"/>
      <c r="AS81" s="62"/>
      <c r="AT81" s="35"/>
      <c r="AU81" s="35"/>
      <c r="AV81" s="36"/>
      <c r="AW81" s="36"/>
      <c r="AX81" s="36"/>
      <c r="AY81" s="36"/>
      <c r="AZ81" s="36"/>
      <c r="BA81" s="36"/>
      <c r="BB81" s="36"/>
      <c r="BC81" s="36"/>
      <c r="BD81" s="36"/>
      <c r="BE81" s="51"/>
      <c r="BF81" s="57">
        <f>SUM(E81:AR81)</f>
        <v>0</v>
      </c>
      <c r="BG81" s="57"/>
    </row>
    <row r="82" spans="1:59" ht="12" customHeight="1" hidden="1">
      <c r="A82" s="142"/>
      <c r="B82" s="104"/>
      <c r="C82" s="114"/>
      <c r="D82" s="18" t="s">
        <v>31</v>
      </c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5"/>
      <c r="V82" s="32"/>
      <c r="W82" s="32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5"/>
      <c r="AS82" s="62"/>
      <c r="AT82" s="35"/>
      <c r="AU82" s="35"/>
      <c r="AV82" s="36"/>
      <c r="AW82" s="36"/>
      <c r="AX82" s="36"/>
      <c r="AY82" s="36"/>
      <c r="AZ82" s="36"/>
      <c r="BA82" s="36"/>
      <c r="BB82" s="36"/>
      <c r="BC82" s="36"/>
      <c r="BD82" s="36"/>
      <c r="BE82" s="51"/>
      <c r="BF82" s="57"/>
      <c r="BG82" s="57">
        <f>SUM(E82:AR82)</f>
        <v>0</v>
      </c>
    </row>
    <row r="83" spans="1:59" ht="15" customHeight="1" hidden="1">
      <c r="A83" s="142"/>
      <c r="B83" s="103" t="s">
        <v>115</v>
      </c>
      <c r="C83" s="113" t="s">
        <v>116</v>
      </c>
      <c r="D83" s="18" t="s">
        <v>30</v>
      </c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5"/>
      <c r="V83" s="32"/>
      <c r="W83" s="32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6"/>
      <c r="AP83" s="53"/>
      <c r="AQ83" s="51"/>
      <c r="AR83" s="55"/>
      <c r="AS83" s="62"/>
      <c r="AT83" s="35"/>
      <c r="AU83" s="35"/>
      <c r="AV83" s="36"/>
      <c r="AW83" s="36"/>
      <c r="AX83" s="36"/>
      <c r="AY83" s="36"/>
      <c r="AZ83" s="36"/>
      <c r="BA83" s="36"/>
      <c r="BB83" s="36"/>
      <c r="BC83" s="36"/>
      <c r="BD83" s="36"/>
      <c r="BE83" s="51"/>
      <c r="BF83" s="57"/>
      <c r="BG83" s="57"/>
    </row>
    <row r="84" spans="1:59" ht="12.75" customHeight="1" hidden="1">
      <c r="A84" s="142"/>
      <c r="B84" s="104"/>
      <c r="C84" s="114"/>
      <c r="D84" s="18" t="s">
        <v>31</v>
      </c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5"/>
      <c r="V84" s="32"/>
      <c r="W84" s="32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6"/>
      <c r="AP84" s="53"/>
      <c r="AQ84" s="51"/>
      <c r="AR84" s="55"/>
      <c r="AS84" s="62"/>
      <c r="AT84" s="35"/>
      <c r="AU84" s="35"/>
      <c r="AV84" s="36"/>
      <c r="AW84" s="36"/>
      <c r="AX84" s="36"/>
      <c r="AY84" s="36"/>
      <c r="AZ84" s="36"/>
      <c r="BA84" s="36"/>
      <c r="BB84" s="36"/>
      <c r="BC84" s="36"/>
      <c r="BD84" s="36"/>
      <c r="BE84" s="51"/>
      <c r="BF84" s="57"/>
      <c r="BG84" s="57"/>
    </row>
    <row r="85" spans="1:59" ht="18.75" customHeight="1" hidden="1">
      <c r="A85" s="142"/>
      <c r="B85" s="20" t="s">
        <v>103</v>
      </c>
      <c r="C85" s="91" t="s">
        <v>137</v>
      </c>
      <c r="D85" s="21" t="s">
        <v>30</v>
      </c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5"/>
      <c r="V85" s="32"/>
      <c r="W85" s="32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6"/>
      <c r="AP85" s="53"/>
      <c r="AQ85" s="51"/>
      <c r="AR85" s="55"/>
      <c r="AS85" s="62"/>
      <c r="AT85" s="39"/>
      <c r="AU85" s="35"/>
      <c r="AV85" s="36"/>
      <c r="AW85" s="36"/>
      <c r="AX85" s="36"/>
      <c r="AY85" s="36"/>
      <c r="AZ85" s="36"/>
      <c r="BA85" s="36"/>
      <c r="BB85" s="36"/>
      <c r="BC85" s="36"/>
      <c r="BD85" s="36"/>
      <c r="BE85" s="51"/>
      <c r="BF85" s="57"/>
      <c r="BG85" s="57"/>
    </row>
    <row r="86" spans="1:59" ht="10.5" customHeight="1" hidden="1">
      <c r="A86" s="142"/>
      <c r="B86" s="101" t="s">
        <v>104</v>
      </c>
      <c r="C86" s="101" t="s">
        <v>138</v>
      </c>
      <c r="D86" s="17" t="s">
        <v>30</v>
      </c>
      <c r="E86" s="49">
        <f aca="true" t="shared" si="31" ref="E86:T86">E88+E90</f>
        <v>0</v>
      </c>
      <c r="F86" s="49">
        <f t="shared" si="31"/>
        <v>0</v>
      </c>
      <c r="G86" s="49">
        <f t="shared" si="31"/>
        <v>0</v>
      </c>
      <c r="H86" s="49">
        <f t="shared" si="31"/>
        <v>0</v>
      </c>
      <c r="I86" s="49">
        <f t="shared" si="31"/>
        <v>0</v>
      </c>
      <c r="J86" s="49">
        <f t="shared" si="31"/>
        <v>0</v>
      </c>
      <c r="K86" s="49">
        <f t="shared" si="31"/>
        <v>0</v>
      </c>
      <c r="L86" s="49">
        <f t="shared" si="31"/>
        <v>0</v>
      </c>
      <c r="M86" s="49">
        <f t="shared" si="31"/>
        <v>0</v>
      </c>
      <c r="N86" s="49">
        <f t="shared" si="31"/>
        <v>0</v>
      </c>
      <c r="O86" s="49">
        <f t="shared" si="31"/>
        <v>0</v>
      </c>
      <c r="P86" s="49">
        <f t="shared" si="31"/>
        <v>0</v>
      </c>
      <c r="Q86" s="44">
        <f t="shared" si="31"/>
        <v>0</v>
      </c>
      <c r="R86" s="44">
        <f t="shared" si="31"/>
        <v>0</v>
      </c>
      <c r="S86" s="44">
        <f t="shared" si="31"/>
        <v>0</v>
      </c>
      <c r="T86" s="44">
        <f t="shared" si="31"/>
        <v>0</v>
      </c>
      <c r="U86" s="55"/>
      <c r="V86" s="32"/>
      <c r="W86" s="32"/>
      <c r="X86" s="69">
        <f aca="true" t="shared" si="32" ref="X86:AQ86">X88+X90</f>
        <v>0</v>
      </c>
      <c r="Y86" s="69">
        <f t="shared" si="32"/>
        <v>0</v>
      </c>
      <c r="Z86" s="69">
        <f t="shared" si="32"/>
        <v>0</v>
      </c>
      <c r="AA86" s="69">
        <f t="shared" si="32"/>
        <v>0</v>
      </c>
      <c r="AB86" s="69">
        <f t="shared" si="32"/>
        <v>0</v>
      </c>
      <c r="AC86" s="69">
        <f t="shared" si="32"/>
        <v>0</v>
      </c>
      <c r="AD86" s="69">
        <f t="shared" si="32"/>
        <v>0</v>
      </c>
      <c r="AE86" s="69">
        <f t="shared" si="32"/>
        <v>0</v>
      </c>
      <c r="AF86" s="69">
        <f t="shared" si="32"/>
        <v>0</v>
      </c>
      <c r="AG86" s="69">
        <f t="shared" si="32"/>
        <v>0</v>
      </c>
      <c r="AH86" s="69">
        <f t="shared" si="32"/>
        <v>0</v>
      </c>
      <c r="AI86" s="69">
        <f t="shared" si="32"/>
        <v>0</v>
      </c>
      <c r="AJ86" s="69">
        <f t="shared" si="32"/>
        <v>0</v>
      </c>
      <c r="AK86" s="69">
        <f t="shared" si="32"/>
        <v>0</v>
      </c>
      <c r="AL86" s="69">
        <f t="shared" si="32"/>
        <v>0</v>
      </c>
      <c r="AM86" s="69">
        <f t="shared" si="32"/>
        <v>0</v>
      </c>
      <c r="AN86" s="69">
        <f t="shared" si="32"/>
        <v>0</v>
      </c>
      <c r="AO86" s="70">
        <f t="shared" si="32"/>
        <v>0</v>
      </c>
      <c r="AP86" s="69">
        <f t="shared" si="32"/>
        <v>0</v>
      </c>
      <c r="AQ86" s="69">
        <f t="shared" si="32"/>
        <v>0</v>
      </c>
      <c r="AR86" s="66"/>
      <c r="AS86" s="48"/>
      <c r="AT86" s="48"/>
      <c r="AU86" s="35"/>
      <c r="AV86" s="36"/>
      <c r="AW86" s="36"/>
      <c r="AX86" s="36"/>
      <c r="AY86" s="36"/>
      <c r="AZ86" s="36"/>
      <c r="BA86" s="36"/>
      <c r="BB86" s="36"/>
      <c r="BC86" s="36"/>
      <c r="BD86" s="36"/>
      <c r="BE86" s="51"/>
      <c r="BF86" s="46">
        <f>E86+F86+G86+H86+I86+J86+K86+L86+M86+N86+O86+P86+Q86+R86+S86+T86+X86+Y86+Z86+AA86+AB86+AC86+AD86+AE86+AF86+AG86+AH86+AI86+AJ86+AK86+AL86+AM86+AN86+AO86+AP86+AQ86+AR86</f>
        <v>0</v>
      </c>
      <c r="BG86" s="46"/>
    </row>
    <row r="87" spans="1:59" ht="9.75" customHeight="1" hidden="1">
      <c r="A87" s="142"/>
      <c r="B87" s="102"/>
      <c r="C87" s="102"/>
      <c r="D87" s="17" t="s">
        <v>31</v>
      </c>
      <c r="E87" s="49">
        <f aca="true" t="shared" si="33" ref="E87:T87">E89+E91</f>
        <v>0</v>
      </c>
      <c r="F87" s="49">
        <f t="shared" si="33"/>
        <v>0</v>
      </c>
      <c r="G87" s="49">
        <f t="shared" si="33"/>
        <v>0</v>
      </c>
      <c r="H87" s="49">
        <f t="shared" si="33"/>
        <v>0</v>
      </c>
      <c r="I87" s="49">
        <f t="shared" si="33"/>
        <v>0</v>
      </c>
      <c r="J87" s="49">
        <f t="shared" si="33"/>
        <v>0</v>
      </c>
      <c r="K87" s="49">
        <f t="shared" si="33"/>
        <v>0</v>
      </c>
      <c r="L87" s="44">
        <f t="shared" si="33"/>
        <v>0</v>
      </c>
      <c r="M87" s="44">
        <f t="shared" si="33"/>
        <v>0</v>
      </c>
      <c r="N87" s="44">
        <f t="shared" si="33"/>
        <v>0</v>
      </c>
      <c r="O87" s="44">
        <f t="shared" si="33"/>
        <v>0</v>
      </c>
      <c r="P87" s="44">
        <f t="shared" si="33"/>
        <v>0</v>
      </c>
      <c r="Q87" s="44">
        <f t="shared" si="33"/>
        <v>0</v>
      </c>
      <c r="R87" s="44">
        <f t="shared" si="33"/>
        <v>0</v>
      </c>
      <c r="S87" s="44">
        <f t="shared" si="33"/>
        <v>0</v>
      </c>
      <c r="T87" s="44">
        <f t="shared" si="33"/>
        <v>0</v>
      </c>
      <c r="U87" s="55"/>
      <c r="V87" s="32"/>
      <c r="W87" s="32"/>
      <c r="X87" s="44">
        <f aca="true" t="shared" si="34" ref="X87:AQ87">X89+X91</f>
        <v>0</v>
      </c>
      <c r="Y87" s="44">
        <f t="shared" si="34"/>
        <v>0</v>
      </c>
      <c r="Z87" s="44">
        <f t="shared" si="34"/>
        <v>0</v>
      </c>
      <c r="AA87" s="44">
        <f t="shared" si="34"/>
        <v>0</v>
      </c>
      <c r="AB87" s="44">
        <f t="shared" si="34"/>
        <v>0</v>
      </c>
      <c r="AC87" s="44">
        <f t="shared" si="34"/>
        <v>0</v>
      </c>
      <c r="AD87" s="44">
        <f t="shared" si="34"/>
        <v>0</v>
      </c>
      <c r="AE87" s="44">
        <f t="shared" si="34"/>
        <v>0</v>
      </c>
      <c r="AF87" s="44">
        <f t="shared" si="34"/>
        <v>0</v>
      </c>
      <c r="AG87" s="44">
        <f t="shared" si="34"/>
        <v>0</v>
      </c>
      <c r="AH87" s="44">
        <f t="shared" si="34"/>
        <v>0</v>
      </c>
      <c r="AI87" s="44">
        <f t="shared" si="34"/>
        <v>0</v>
      </c>
      <c r="AJ87" s="44">
        <f t="shared" si="34"/>
        <v>0</v>
      </c>
      <c r="AK87" s="44">
        <f t="shared" si="34"/>
        <v>0</v>
      </c>
      <c r="AL87" s="44">
        <f t="shared" si="34"/>
        <v>0</v>
      </c>
      <c r="AM87" s="44">
        <f t="shared" si="34"/>
        <v>0</v>
      </c>
      <c r="AN87" s="44">
        <f t="shared" si="34"/>
        <v>0</v>
      </c>
      <c r="AO87" s="70">
        <f t="shared" si="34"/>
        <v>0</v>
      </c>
      <c r="AP87" s="70">
        <f t="shared" si="34"/>
        <v>0</v>
      </c>
      <c r="AQ87" s="70">
        <f t="shared" si="34"/>
        <v>0</v>
      </c>
      <c r="AR87" s="41"/>
      <c r="AS87" s="62"/>
      <c r="AT87" s="35"/>
      <c r="AU87" s="35"/>
      <c r="AV87" s="36"/>
      <c r="AW87" s="36"/>
      <c r="AX87" s="36"/>
      <c r="AY87" s="36"/>
      <c r="AZ87" s="36"/>
      <c r="BA87" s="36"/>
      <c r="BB87" s="36"/>
      <c r="BC87" s="36"/>
      <c r="BD87" s="36"/>
      <c r="BE87" s="51"/>
      <c r="BF87" s="46"/>
      <c r="BG87" s="46">
        <f>E87+F87+G87+H87+I87+J87+K87+L87+M87+N87+O87+P87+Q87+R87+S87+T87+X87+Y87+Z87+AA87+AB87+AC87+AD87+AE87+AF87+AG87+AH87+AI87+AJ87+AK87+AL87+AM87+AN87+AO87+AP87+AQ87+AR87</f>
        <v>0</v>
      </c>
    </row>
    <row r="88" spans="1:59" ht="11.25" customHeight="1" hidden="1">
      <c r="A88" s="142"/>
      <c r="B88" s="103" t="s">
        <v>105</v>
      </c>
      <c r="C88" s="105" t="s">
        <v>139</v>
      </c>
      <c r="D88" s="18" t="s">
        <v>30</v>
      </c>
      <c r="E88" s="74"/>
      <c r="F88" s="74"/>
      <c r="G88" s="74"/>
      <c r="H88" s="74"/>
      <c r="I88" s="74"/>
      <c r="J88" s="74"/>
      <c r="K88" s="74"/>
      <c r="L88" s="75"/>
      <c r="M88" s="75"/>
      <c r="N88" s="75"/>
      <c r="O88" s="75"/>
      <c r="P88" s="75"/>
      <c r="Q88" s="75"/>
      <c r="R88" s="75"/>
      <c r="S88" s="75"/>
      <c r="T88" s="75"/>
      <c r="U88" s="55"/>
      <c r="V88" s="32"/>
      <c r="W88" s="32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4"/>
      <c r="AI88" s="74"/>
      <c r="AJ88" s="74"/>
      <c r="AK88" s="74"/>
      <c r="AL88" s="75"/>
      <c r="AM88" s="74"/>
      <c r="AN88" s="74"/>
      <c r="AO88" s="56"/>
      <c r="AP88" s="56"/>
      <c r="AQ88" s="56"/>
      <c r="AR88" s="55"/>
      <c r="AS88" s="62"/>
      <c r="AT88" s="35"/>
      <c r="AU88" s="35"/>
      <c r="AV88" s="36"/>
      <c r="AW88" s="36"/>
      <c r="AX88" s="36"/>
      <c r="AY88" s="36"/>
      <c r="AZ88" s="36"/>
      <c r="BA88" s="36"/>
      <c r="BB88" s="36"/>
      <c r="BC88" s="36"/>
      <c r="BD88" s="36"/>
      <c r="BE88" s="51"/>
      <c r="BF88" s="57">
        <f>X88+Y88+Z88+AA88+AB88+AC88+AD88+AE88+AF88+AG88+AH88+AI88+AJ88+AK88+AL88+AM88+AN88+AO88+AP88+AQ88+AR88+E88+F88+G88+H88+I88+J88+K88+L88+M88+N88+O88+P88+Q88+R88+S88+T88</f>
        <v>0</v>
      </c>
      <c r="BG88" s="57"/>
    </row>
    <row r="89" spans="1:59" ht="11.25" customHeight="1" hidden="1">
      <c r="A89" s="142"/>
      <c r="B89" s="104"/>
      <c r="C89" s="106"/>
      <c r="D89" s="18" t="s">
        <v>31</v>
      </c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5"/>
      <c r="V89" s="32"/>
      <c r="W89" s="32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56"/>
      <c r="AP89" s="56"/>
      <c r="AQ89" s="56"/>
      <c r="AR89" s="55"/>
      <c r="AS89" s="62"/>
      <c r="AT89" s="35"/>
      <c r="AU89" s="35"/>
      <c r="AV89" s="36"/>
      <c r="AW89" s="36"/>
      <c r="AX89" s="36"/>
      <c r="AY89" s="36"/>
      <c r="AZ89" s="36"/>
      <c r="BA89" s="36"/>
      <c r="BB89" s="36"/>
      <c r="BC89" s="36"/>
      <c r="BD89" s="36"/>
      <c r="BE89" s="51"/>
      <c r="BF89" s="57"/>
      <c r="BG89" s="57">
        <f>X89+Y89+Z89+AA89+AB89+AC89+AD89+AE89+AF89+AG89+AH89+AI89+AJ89+AK89+AL89+AM89+AN89+AO89+AP89+AQ89+AR89+E89+F89+G89+H89+I89+J89+K89+L89+M89+N89+O89+P89+Q89+R89+S89+T89</f>
        <v>0</v>
      </c>
    </row>
    <row r="90" spans="1:59" ht="0.75" customHeight="1" hidden="1">
      <c r="A90" s="142"/>
      <c r="B90" s="103" t="s">
        <v>141</v>
      </c>
      <c r="C90" s="105" t="s">
        <v>140</v>
      </c>
      <c r="D90" s="21" t="s">
        <v>30</v>
      </c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5"/>
      <c r="V90" s="32"/>
      <c r="W90" s="32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56"/>
      <c r="AP90" s="56"/>
      <c r="AQ90" s="56"/>
      <c r="AR90" s="55"/>
      <c r="AS90" s="62"/>
      <c r="AT90" s="35"/>
      <c r="AU90" s="35"/>
      <c r="AV90" s="36"/>
      <c r="AW90" s="36"/>
      <c r="AX90" s="36"/>
      <c r="AY90" s="36"/>
      <c r="AZ90" s="36"/>
      <c r="BA90" s="36"/>
      <c r="BB90" s="36"/>
      <c r="BC90" s="36"/>
      <c r="BD90" s="36"/>
      <c r="BE90" s="51"/>
      <c r="BF90" s="57">
        <f>X90+Y90+Z90+AA90+AB90+AC90+AD90+AE90+AF90+AG90+AH90+AI90+AJ90+AK90+AL90+AM90+AN90+AO90+AP90+AQ90+AR90+E90+F90+G90+H90+I90+J90+K90+L90+M90+N90+O90+P90+Q90+R90+S90+T90</f>
        <v>0</v>
      </c>
      <c r="BG90" s="57"/>
    </row>
    <row r="91" spans="1:59" ht="9.75" customHeight="1" hidden="1">
      <c r="A91" s="142"/>
      <c r="B91" s="104"/>
      <c r="C91" s="106"/>
      <c r="D91" s="58" t="s">
        <v>31</v>
      </c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5"/>
      <c r="V91" s="32"/>
      <c r="W91" s="32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56"/>
      <c r="AP91" s="56"/>
      <c r="AQ91" s="56"/>
      <c r="AR91" s="55"/>
      <c r="AS91" s="62"/>
      <c r="AT91" s="35"/>
      <c r="AU91" s="35"/>
      <c r="AV91" s="36"/>
      <c r="AW91" s="36"/>
      <c r="AX91" s="36"/>
      <c r="AY91" s="36"/>
      <c r="AZ91" s="36"/>
      <c r="BA91" s="36"/>
      <c r="BB91" s="36"/>
      <c r="BC91" s="36"/>
      <c r="BD91" s="36"/>
      <c r="BE91" s="51"/>
      <c r="BF91" s="57"/>
      <c r="BG91" s="57">
        <f>X91+Y91+Z91+AA91+AB91+AC91+AD91+AE91+AF91+AG91+AH91+AI91+AJ91+AK91+AL91+AM91+AN91+AO91+AP91+AQ91+AR91+E91+F91+G91+H91+I91+J91+K91+L91+M91+N91+O91+P91+Q91+R91+S91+T91</f>
        <v>0</v>
      </c>
    </row>
    <row r="92" spans="1:59" ht="16.5" customHeight="1" hidden="1">
      <c r="A92" s="142"/>
      <c r="B92" s="20" t="s">
        <v>106</v>
      </c>
      <c r="C92" s="19" t="s">
        <v>137</v>
      </c>
      <c r="D92" s="21" t="s">
        <v>30</v>
      </c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5"/>
      <c r="V92" s="32"/>
      <c r="W92" s="32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6"/>
      <c r="AP92" s="53"/>
      <c r="AQ92" s="53"/>
      <c r="AR92" s="55"/>
      <c r="AS92" s="62"/>
      <c r="AT92" s="62"/>
      <c r="AU92" s="35"/>
      <c r="AV92" s="36"/>
      <c r="AW92" s="36"/>
      <c r="AX92" s="36"/>
      <c r="AY92" s="36"/>
      <c r="AZ92" s="36"/>
      <c r="BA92" s="36"/>
      <c r="BB92" s="36"/>
      <c r="BC92" s="36"/>
      <c r="BD92" s="36"/>
      <c r="BE92" s="51"/>
      <c r="BF92" s="57"/>
      <c r="BG92" s="57"/>
    </row>
    <row r="93" spans="1:59" s="22" customFormat="1" ht="15.75" customHeight="1" hidden="1">
      <c r="A93" s="142"/>
      <c r="B93" s="101" t="s">
        <v>117</v>
      </c>
      <c r="C93" s="108" t="s">
        <v>142</v>
      </c>
      <c r="D93" s="17" t="s">
        <v>30</v>
      </c>
      <c r="E93" s="46">
        <f aca="true" t="shared" si="35" ref="E93:T93">E95</f>
        <v>0</v>
      </c>
      <c r="F93" s="46">
        <f t="shared" si="35"/>
        <v>0</v>
      </c>
      <c r="G93" s="46">
        <f t="shared" si="35"/>
        <v>0</v>
      </c>
      <c r="H93" s="46">
        <f t="shared" si="35"/>
        <v>0</v>
      </c>
      <c r="I93" s="46">
        <f t="shared" si="35"/>
        <v>0</v>
      </c>
      <c r="J93" s="46">
        <f t="shared" si="35"/>
        <v>0</v>
      </c>
      <c r="K93" s="46">
        <f t="shared" si="35"/>
        <v>0</v>
      </c>
      <c r="L93" s="46">
        <f t="shared" si="35"/>
        <v>0</v>
      </c>
      <c r="M93" s="46">
        <f t="shared" si="35"/>
        <v>0</v>
      </c>
      <c r="N93" s="46">
        <f t="shared" si="35"/>
        <v>0</v>
      </c>
      <c r="O93" s="46">
        <f t="shared" si="35"/>
        <v>0</v>
      </c>
      <c r="P93" s="46">
        <f t="shared" si="35"/>
        <v>0</v>
      </c>
      <c r="Q93" s="46">
        <f t="shared" si="35"/>
        <v>0</v>
      </c>
      <c r="R93" s="46">
        <f t="shared" si="35"/>
        <v>0</v>
      </c>
      <c r="S93" s="46">
        <f t="shared" si="35"/>
        <v>0</v>
      </c>
      <c r="T93" s="46">
        <f t="shared" si="35"/>
        <v>0</v>
      </c>
      <c r="U93" s="55"/>
      <c r="V93" s="32"/>
      <c r="W93" s="32"/>
      <c r="X93" s="46">
        <f aca="true" t="shared" si="36" ref="X93:AQ93">X95</f>
        <v>0</v>
      </c>
      <c r="Y93" s="46">
        <f t="shared" si="36"/>
        <v>0</v>
      </c>
      <c r="Z93" s="46">
        <f t="shared" si="36"/>
        <v>0</v>
      </c>
      <c r="AA93" s="46">
        <f t="shared" si="36"/>
        <v>0</v>
      </c>
      <c r="AB93" s="46">
        <f t="shared" si="36"/>
        <v>0</v>
      </c>
      <c r="AC93" s="46">
        <f t="shared" si="36"/>
        <v>0</v>
      </c>
      <c r="AD93" s="46">
        <f t="shared" si="36"/>
        <v>0</v>
      </c>
      <c r="AE93" s="46">
        <f t="shared" si="36"/>
        <v>0</v>
      </c>
      <c r="AF93" s="46">
        <f t="shared" si="36"/>
        <v>0</v>
      </c>
      <c r="AG93" s="46">
        <f t="shared" si="36"/>
        <v>0</v>
      </c>
      <c r="AH93" s="46">
        <f t="shared" si="36"/>
        <v>0</v>
      </c>
      <c r="AI93" s="46">
        <f t="shared" si="36"/>
        <v>0</v>
      </c>
      <c r="AJ93" s="46">
        <f t="shared" si="36"/>
        <v>0</v>
      </c>
      <c r="AK93" s="46">
        <f t="shared" si="36"/>
        <v>0</v>
      </c>
      <c r="AL93" s="46">
        <f t="shared" si="36"/>
        <v>0</v>
      </c>
      <c r="AM93" s="46">
        <f t="shared" si="36"/>
        <v>0</v>
      </c>
      <c r="AN93" s="46">
        <f t="shared" si="36"/>
        <v>0</v>
      </c>
      <c r="AO93" s="57">
        <f t="shared" si="36"/>
        <v>0</v>
      </c>
      <c r="AP93" s="46">
        <f t="shared" si="36"/>
        <v>0</v>
      </c>
      <c r="AQ93" s="46">
        <f t="shared" si="36"/>
        <v>0</v>
      </c>
      <c r="AR93" s="47"/>
      <c r="AS93" s="48"/>
      <c r="AT93" s="48"/>
      <c r="AU93" s="35"/>
      <c r="AV93" s="36"/>
      <c r="AW93" s="36"/>
      <c r="AX93" s="36"/>
      <c r="AY93" s="36"/>
      <c r="AZ93" s="36"/>
      <c r="BA93" s="36"/>
      <c r="BB93" s="36"/>
      <c r="BC93" s="36"/>
      <c r="BD93" s="36"/>
      <c r="BE93" s="53"/>
      <c r="BF93" s="46">
        <f>AR93+AQ93+AP93+AO93+AN93+AM93+AL93+AK93+AJ93+AI93+AH93+AG93+AF93+AE93+AD93+AC93+AB93+AA93+Z93+Y93+X93+E93+F93+G93+H93+I93+J93+K93+L93+M93+N93+O93+P93+Q93+R93+S93+T93</f>
        <v>0</v>
      </c>
      <c r="BG93" s="57"/>
    </row>
    <row r="94" spans="1:59" s="22" customFormat="1" ht="15" customHeight="1" hidden="1">
      <c r="A94" s="142"/>
      <c r="B94" s="102"/>
      <c r="C94" s="109"/>
      <c r="D94" s="17" t="s">
        <v>31</v>
      </c>
      <c r="E94" s="46">
        <f aca="true" t="shared" si="37" ref="E94:T94">E96</f>
        <v>0</v>
      </c>
      <c r="F94" s="46">
        <f t="shared" si="37"/>
        <v>0</v>
      </c>
      <c r="G94" s="46">
        <f t="shared" si="37"/>
        <v>0</v>
      </c>
      <c r="H94" s="46">
        <f t="shared" si="37"/>
        <v>0</v>
      </c>
      <c r="I94" s="46">
        <f t="shared" si="37"/>
        <v>0</v>
      </c>
      <c r="J94" s="46">
        <f t="shared" si="37"/>
        <v>0</v>
      </c>
      <c r="K94" s="46">
        <f t="shared" si="37"/>
        <v>0</v>
      </c>
      <c r="L94" s="46">
        <f t="shared" si="37"/>
        <v>0</v>
      </c>
      <c r="M94" s="46">
        <f t="shared" si="37"/>
        <v>0</v>
      </c>
      <c r="N94" s="46">
        <f t="shared" si="37"/>
        <v>0</v>
      </c>
      <c r="O94" s="46">
        <f t="shared" si="37"/>
        <v>0</v>
      </c>
      <c r="P94" s="46">
        <f t="shared" si="37"/>
        <v>0</v>
      </c>
      <c r="Q94" s="46">
        <f t="shared" si="37"/>
        <v>0</v>
      </c>
      <c r="R94" s="46">
        <f t="shared" si="37"/>
        <v>0</v>
      </c>
      <c r="S94" s="46">
        <f t="shared" si="37"/>
        <v>0</v>
      </c>
      <c r="T94" s="46">
        <f t="shared" si="37"/>
        <v>0</v>
      </c>
      <c r="U94" s="55"/>
      <c r="V94" s="32"/>
      <c r="W94" s="32"/>
      <c r="X94" s="46">
        <f aca="true" t="shared" si="38" ref="X94:AQ94">X96</f>
        <v>0</v>
      </c>
      <c r="Y94" s="46">
        <f t="shared" si="38"/>
        <v>0</v>
      </c>
      <c r="Z94" s="46">
        <f t="shared" si="38"/>
        <v>0</v>
      </c>
      <c r="AA94" s="46">
        <f t="shared" si="38"/>
        <v>0</v>
      </c>
      <c r="AB94" s="46">
        <f t="shared" si="38"/>
        <v>0</v>
      </c>
      <c r="AC94" s="46">
        <f t="shared" si="38"/>
        <v>0</v>
      </c>
      <c r="AD94" s="46">
        <f t="shared" si="38"/>
        <v>0</v>
      </c>
      <c r="AE94" s="46">
        <f t="shared" si="38"/>
        <v>0</v>
      </c>
      <c r="AF94" s="46">
        <f t="shared" si="38"/>
        <v>0</v>
      </c>
      <c r="AG94" s="46">
        <f t="shared" si="38"/>
        <v>0</v>
      </c>
      <c r="AH94" s="46">
        <f t="shared" si="38"/>
        <v>0</v>
      </c>
      <c r="AI94" s="46">
        <f t="shared" si="38"/>
        <v>0</v>
      </c>
      <c r="AJ94" s="46">
        <f t="shared" si="38"/>
        <v>0</v>
      </c>
      <c r="AK94" s="46">
        <f t="shared" si="38"/>
        <v>0</v>
      </c>
      <c r="AL94" s="46">
        <f t="shared" si="38"/>
        <v>0</v>
      </c>
      <c r="AM94" s="46">
        <f t="shared" si="38"/>
        <v>0</v>
      </c>
      <c r="AN94" s="46">
        <f t="shared" si="38"/>
        <v>0</v>
      </c>
      <c r="AO94" s="57">
        <f t="shared" si="38"/>
        <v>0</v>
      </c>
      <c r="AP94" s="57">
        <f t="shared" si="38"/>
        <v>0</v>
      </c>
      <c r="AQ94" s="57">
        <f t="shared" si="38"/>
        <v>0</v>
      </c>
      <c r="AR94" s="55"/>
      <c r="AS94" s="62"/>
      <c r="AT94" s="62"/>
      <c r="AU94" s="35"/>
      <c r="AV94" s="36"/>
      <c r="AW94" s="36"/>
      <c r="AX94" s="36"/>
      <c r="AY94" s="36"/>
      <c r="AZ94" s="36"/>
      <c r="BA94" s="36"/>
      <c r="BB94" s="36"/>
      <c r="BC94" s="36"/>
      <c r="BD94" s="36"/>
      <c r="BE94" s="53"/>
      <c r="BF94" s="57"/>
      <c r="BG94" s="46">
        <f>X94+AR94+AQ94+AP94+AO94+AN94+AM94+AL94+AK94+AJ94+AI94+AH94+AG94+AF94+AE94+AD94+AC94+AB94+AA94+Z94+Y94+E94+F94+G94+H94+I94+J94+K94+L94+M94+N94+O94+P94+Q94+R94+S94+T94</f>
        <v>0</v>
      </c>
    </row>
    <row r="95" spans="1:59" ht="11.25" customHeight="1" hidden="1">
      <c r="A95" s="142"/>
      <c r="B95" s="103" t="s">
        <v>118</v>
      </c>
      <c r="C95" s="105" t="s">
        <v>143</v>
      </c>
      <c r="D95" s="18" t="s">
        <v>30</v>
      </c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5"/>
      <c r="V95" s="32"/>
      <c r="W95" s="32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5"/>
      <c r="AS95" s="62"/>
      <c r="AT95" s="62"/>
      <c r="AU95" s="35"/>
      <c r="AV95" s="36"/>
      <c r="AW95" s="36"/>
      <c r="AX95" s="36"/>
      <c r="AY95" s="36"/>
      <c r="AZ95" s="36"/>
      <c r="BA95" s="36"/>
      <c r="BB95" s="36"/>
      <c r="BC95" s="36"/>
      <c r="BD95" s="36"/>
      <c r="BE95" s="51"/>
      <c r="BF95" s="76">
        <f>X95+Y95+Z95+AA95+AB95+AC95+AD95+AE95+AF95+AG95+AH95+AI95+AJ95+AK95+AL95+AM95+AN95+AO95+AP95+AQ95+AR95+E95+F95+G95+H95+I95+J95+K95+L95+M95+N95+O95+P95+Q95+R95+S95+T95</f>
        <v>0</v>
      </c>
      <c r="BG95" s="57"/>
    </row>
    <row r="96" spans="1:59" ht="11.25" customHeight="1" hidden="1">
      <c r="A96" s="142"/>
      <c r="B96" s="104"/>
      <c r="C96" s="106"/>
      <c r="D96" s="18" t="s">
        <v>31</v>
      </c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5"/>
      <c r="V96" s="32"/>
      <c r="W96" s="32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5"/>
      <c r="AS96" s="62"/>
      <c r="AT96" s="62"/>
      <c r="AU96" s="35"/>
      <c r="AV96" s="36"/>
      <c r="AW96" s="36"/>
      <c r="AX96" s="36"/>
      <c r="AY96" s="36"/>
      <c r="AZ96" s="36"/>
      <c r="BA96" s="36"/>
      <c r="BB96" s="36"/>
      <c r="BC96" s="36"/>
      <c r="BD96" s="36"/>
      <c r="BE96" s="51"/>
      <c r="BF96" s="57"/>
      <c r="BG96" s="57">
        <f>X96+Y96+Z96+AA96+AB96+AC96+AD96+AE96+AF96+AG96+AH96+AI96+AJ96+AK96+AL96+AM96+AN96+AO96+AP96+AQ96+AR96+E96+F96+G96+H96+I96+J96+K96+L96+M96+N96+O96+P96+Q96+R96+S96+T96</f>
        <v>0</v>
      </c>
    </row>
    <row r="97" spans="1:59" ht="16.5" customHeight="1" hidden="1">
      <c r="A97" s="142"/>
      <c r="B97" s="20" t="s">
        <v>144</v>
      </c>
      <c r="C97" s="19" t="s">
        <v>137</v>
      </c>
      <c r="D97" s="21" t="s">
        <v>30</v>
      </c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5"/>
      <c r="V97" s="32"/>
      <c r="W97" s="32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6"/>
      <c r="AP97" s="53"/>
      <c r="AQ97" s="53"/>
      <c r="AR97" s="55"/>
      <c r="AS97" s="62"/>
      <c r="AT97" s="62"/>
      <c r="AU97" s="35"/>
      <c r="AV97" s="36"/>
      <c r="AW97" s="36"/>
      <c r="AX97" s="36"/>
      <c r="AY97" s="36"/>
      <c r="AZ97" s="36"/>
      <c r="BA97" s="36"/>
      <c r="BB97" s="36"/>
      <c r="BC97" s="36"/>
      <c r="BD97" s="36"/>
      <c r="BE97" s="51"/>
      <c r="BF97" s="57"/>
      <c r="BG97" s="57"/>
    </row>
    <row r="98" spans="1:59" ht="14.25" customHeight="1">
      <c r="A98" s="142"/>
      <c r="B98" s="101" t="s">
        <v>104</v>
      </c>
      <c r="C98" s="108" t="s">
        <v>145</v>
      </c>
      <c r="D98" s="17" t="s">
        <v>30</v>
      </c>
      <c r="E98" s="69">
        <f>E100</f>
        <v>0</v>
      </c>
      <c r="F98" s="69">
        <f aca="true" t="shared" si="39" ref="F98:S98">F100</f>
        <v>0</v>
      </c>
      <c r="G98" s="69">
        <f t="shared" si="39"/>
        <v>0</v>
      </c>
      <c r="H98" s="69">
        <f t="shared" si="39"/>
        <v>0</v>
      </c>
      <c r="I98" s="69">
        <f t="shared" si="39"/>
        <v>0</v>
      </c>
      <c r="J98" s="69">
        <f t="shared" si="39"/>
        <v>0</v>
      </c>
      <c r="K98" s="69">
        <f>K100</f>
        <v>0</v>
      </c>
      <c r="L98" s="69">
        <f t="shared" si="39"/>
        <v>0</v>
      </c>
      <c r="M98" s="69">
        <f t="shared" si="39"/>
        <v>0</v>
      </c>
      <c r="N98" s="69">
        <f t="shared" si="39"/>
        <v>0</v>
      </c>
      <c r="O98" s="69">
        <f t="shared" si="39"/>
        <v>0</v>
      </c>
      <c r="P98" s="69">
        <f t="shared" si="39"/>
        <v>0</v>
      </c>
      <c r="Q98" s="69">
        <f t="shared" si="39"/>
        <v>0</v>
      </c>
      <c r="R98" s="69">
        <f t="shared" si="39"/>
        <v>0</v>
      </c>
      <c r="S98" s="69">
        <f t="shared" si="39"/>
        <v>0</v>
      </c>
      <c r="T98" s="69">
        <f>T100</f>
        <v>0</v>
      </c>
      <c r="U98" s="55"/>
      <c r="V98" s="32"/>
      <c r="W98" s="32"/>
      <c r="X98" s="69">
        <f aca="true" t="shared" si="40" ref="X98:AQ98">X100</f>
        <v>0</v>
      </c>
      <c r="Y98" s="69">
        <f t="shared" si="40"/>
        <v>0</v>
      </c>
      <c r="Z98" s="69">
        <f t="shared" si="40"/>
        <v>0</v>
      </c>
      <c r="AA98" s="69">
        <f t="shared" si="40"/>
        <v>0</v>
      </c>
      <c r="AB98" s="69">
        <f t="shared" si="40"/>
        <v>0</v>
      </c>
      <c r="AC98" s="69">
        <f t="shared" si="40"/>
        <v>0</v>
      </c>
      <c r="AD98" s="69">
        <f t="shared" si="40"/>
        <v>0</v>
      </c>
      <c r="AE98" s="69">
        <f t="shared" si="40"/>
        <v>0</v>
      </c>
      <c r="AF98" s="69">
        <f t="shared" si="40"/>
        <v>0</v>
      </c>
      <c r="AG98" s="69">
        <f t="shared" si="40"/>
        <v>0</v>
      </c>
      <c r="AH98" s="69">
        <f t="shared" si="40"/>
        <v>0</v>
      </c>
      <c r="AI98" s="69">
        <f t="shared" si="40"/>
        <v>0</v>
      </c>
      <c r="AJ98" s="69">
        <f t="shared" si="40"/>
        <v>0</v>
      </c>
      <c r="AK98" s="69">
        <f t="shared" si="40"/>
        <v>0</v>
      </c>
      <c r="AL98" s="69">
        <f t="shared" si="40"/>
        <v>0</v>
      </c>
      <c r="AM98" s="69">
        <f t="shared" si="40"/>
        <v>0</v>
      </c>
      <c r="AN98" s="69">
        <f t="shared" si="40"/>
        <v>0</v>
      </c>
      <c r="AO98" s="69">
        <f t="shared" si="40"/>
        <v>0</v>
      </c>
      <c r="AP98" s="69">
        <f t="shared" si="40"/>
        <v>0</v>
      </c>
      <c r="AQ98" s="69">
        <f t="shared" si="40"/>
        <v>0</v>
      </c>
      <c r="AR98" s="66"/>
      <c r="AS98" s="62"/>
      <c r="AT98" s="62"/>
      <c r="AU98" s="35"/>
      <c r="AV98" s="36"/>
      <c r="AW98" s="36"/>
      <c r="AX98" s="36"/>
      <c r="AY98" s="36"/>
      <c r="AZ98" s="36"/>
      <c r="BA98" s="36"/>
      <c r="BB98" s="36"/>
      <c r="BC98" s="36"/>
      <c r="BD98" s="36"/>
      <c r="BE98" s="51"/>
      <c r="BF98" s="57">
        <f>E98+F98+G98+H98+I98+J98+K98+L98+M98+N98+O98+P98+Q98+R98+S98+T98+X98+Y98+Z98+AA98+AB98+AC98+AD98+AE98+AF98+AG98+AH98+AI98+AJ98+AK98+AL98+AM98+AN98+AO98+AP98+AQ98+AR98</f>
        <v>0</v>
      </c>
      <c r="BG98" s="57"/>
    </row>
    <row r="99" spans="1:59" ht="15" customHeight="1">
      <c r="A99" s="142"/>
      <c r="B99" s="102"/>
      <c r="C99" s="109"/>
      <c r="D99" s="17" t="s">
        <v>31</v>
      </c>
      <c r="E99" s="69">
        <f>E101</f>
        <v>0</v>
      </c>
      <c r="F99" s="69">
        <f aca="true" t="shared" si="41" ref="F99:S99">F101</f>
        <v>0</v>
      </c>
      <c r="G99" s="69">
        <f t="shared" si="41"/>
        <v>0</v>
      </c>
      <c r="H99" s="69">
        <f t="shared" si="41"/>
        <v>0</v>
      </c>
      <c r="I99" s="69">
        <f t="shared" si="41"/>
        <v>0</v>
      </c>
      <c r="J99" s="69">
        <f t="shared" si="41"/>
        <v>0</v>
      </c>
      <c r="K99" s="69">
        <f>K101</f>
        <v>0</v>
      </c>
      <c r="L99" s="69">
        <f t="shared" si="41"/>
        <v>0</v>
      </c>
      <c r="M99" s="69">
        <f t="shared" si="41"/>
        <v>0</v>
      </c>
      <c r="N99" s="69">
        <f t="shared" si="41"/>
        <v>0</v>
      </c>
      <c r="O99" s="69">
        <f t="shared" si="41"/>
        <v>0</v>
      </c>
      <c r="P99" s="69">
        <f t="shared" si="41"/>
        <v>0</v>
      </c>
      <c r="Q99" s="69">
        <f t="shared" si="41"/>
        <v>0</v>
      </c>
      <c r="R99" s="69">
        <f t="shared" si="41"/>
        <v>0</v>
      </c>
      <c r="S99" s="69">
        <f t="shared" si="41"/>
        <v>0</v>
      </c>
      <c r="T99" s="69">
        <f>T101</f>
        <v>0</v>
      </c>
      <c r="U99" s="55"/>
      <c r="V99" s="32"/>
      <c r="W99" s="32"/>
      <c r="X99" s="69">
        <f aca="true" t="shared" si="42" ref="X99:AQ99">X101</f>
        <v>0</v>
      </c>
      <c r="Y99" s="69">
        <f t="shared" si="42"/>
        <v>0</v>
      </c>
      <c r="Z99" s="69">
        <f t="shared" si="42"/>
        <v>0</v>
      </c>
      <c r="AA99" s="69">
        <f t="shared" si="42"/>
        <v>0</v>
      </c>
      <c r="AB99" s="69">
        <f t="shared" si="42"/>
        <v>0</v>
      </c>
      <c r="AC99" s="69">
        <f t="shared" si="42"/>
        <v>0</v>
      </c>
      <c r="AD99" s="69">
        <f t="shared" si="42"/>
        <v>0</v>
      </c>
      <c r="AE99" s="69">
        <f t="shared" si="42"/>
        <v>0</v>
      </c>
      <c r="AF99" s="69">
        <f t="shared" si="42"/>
        <v>0</v>
      </c>
      <c r="AG99" s="69">
        <f t="shared" si="42"/>
        <v>0</v>
      </c>
      <c r="AH99" s="69">
        <f t="shared" si="42"/>
        <v>0</v>
      </c>
      <c r="AI99" s="69">
        <f t="shared" si="42"/>
        <v>0</v>
      </c>
      <c r="AJ99" s="69">
        <f t="shared" si="42"/>
        <v>0</v>
      </c>
      <c r="AK99" s="69">
        <f t="shared" si="42"/>
        <v>0</v>
      </c>
      <c r="AL99" s="69">
        <f t="shared" si="42"/>
        <v>0</v>
      </c>
      <c r="AM99" s="69">
        <f t="shared" si="42"/>
        <v>0</v>
      </c>
      <c r="AN99" s="69">
        <f t="shared" si="42"/>
        <v>0</v>
      </c>
      <c r="AO99" s="69">
        <f t="shared" si="42"/>
        <v>0</v>
      </c>
      <c r="AP99" s="69">
        <f t="shared" si="42"/>
        <v>0</v>
      </c>
      <c r="AQ99" s="69">
        <f t="shared" si="42"/>
        <v>0</v>
      </c>
      <c r="AR99" s="66"/>
      <c r="AS99" s="62"/>
      <c r="AT99" s="62"/>
      <c r="AU99" s="35"/>
      <c r="AV99" s="36"/>
      <c r="AW99" s="36"/>
      <c r="AX99" s="36"/>
      <c r="AY99" s="36"/>
      <c r="AZ99" s="36"/>
      <c r="BA99" s="36"/>
      <c r="BB99" s="36"/>
      <c r="BC99" s="36"/>
      <c r="BD99" s="36"/>
      <c r="BE99" s="51"/>
      <c r="BF99" s="57"/>
      <c r="BG99" s="57">
        <f>E99+F99+G99+H99+I99+J99+K99+L99+M99+N99+O99+P99+Q99+R99+S99+T99+X99+Y99+Z99+AA99+AB99+AC99+AD99+AE99+AF99+AG99+AH99+AI99+AJ99+AK99+AL99+AM99+AN99+AO99+AP99+AQ99+AR99</f>
        <v>0</v>
      </c>
    </row>
    <row r="100" spans="1:59" ht="10.5" customHeight="1" hidden="1">
      <c r="A100" s="142"/>
      <c r="B100" s="103" t="s">
        <v>146</v>
      </c>
      <c r="C100" s="105" t="s">
        <v>180</v>
      </c>
      <c r="D100" s="18" t="s">
        <v>30</v>
      </c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5"/>
      <c r="V100" s="32"/>
      <c r="W100" s="32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5"/>
      <c r="AS100" s="62"/>
      <c r="AT100" s="62"/>
      <c r="AU100" s="35"/>
      <c r="AV100" s="36"/>
      <c r="AW100" s="36"/>
      <c r="AX100" s="36"/>
      <c r="AY100" s="36"/>
      <c r="AZ100" s="36"/>
      <c r="BA100" s="36"/>
      <c r="BB100" s="36"/>
      <c r="BC100" s="36"/>
      <c r="BD100" s="36"/>
      <c r="BE100" s="51"/>
      <c r="BF100" s="57">
        <f>X100+Y100+Z100+AA100+AB100+AC100+AD100+AE100+AF100+AG100+AH100+AI100+AJ100+AK100+AL100+AM100+AN100+AO100+AP100+AQ100+AR100+E100+F100+G100+H100+I100+J100+K100+L100+M100+N100+O100+P100+Q100+R100+S100+T100</f>
        <v>0</v>
      </c>
      <c r="BG100" s="57"/>
    </row>
    <row r="101" spans="1:59" ht="10.5" customHeight="1" hidden="1">
      <c r="A101" s="142"/>
      <c r="B101" s="104"/>
      <c r="C101" s="106"/>
      <c r="D101" s="18" t="s">
        <v>31</v>
      </c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5"/>
      <c r="V101" s="32"/>
      <c r="W101" s="32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5"/>
      <c r="AS101" s="62"/>
      <c r="AT101" s="62"/>
      <c r="AU101" s="35"/>
      <c r="AV101" s="36"/>
      <c r="AW101" s="36"/>
      <c r="AX101" s="36"/>
      <c r="AY101" s="36"/>
      <c r="AZ101" s="36"/>
      <c r="BA101" s="36"/>
      <c r="BB101" s="36"/>
      <c r="BC101" s="36"/>
      <c r="BD101" s="36"/>
      <c r="BE101" s="51"/>
      <c r="BF101" s="57"/>
      <c r="BG101" s="57">
        <f>X101+Y101+Z101+AR101+AQ101+AP101+AO101+AN101+AM101+AL101+AK101+AJ101+AI101+AH101+AG101+AF101+AE101+AD101+AC101+AB101+AA101+T101+S101+R101+Q101+P101+O101+N101+M101+L101+K101+J101+I101+H101+G101+F101+E101</f>
        <v>0</v>
      </c>
    </row>
    <row r="102" spans="1:59" ht="18.75" customHeight="1" hidden="1">
      <c r="A102" s="142"/>
      <c r="B102" s="20" t="s">
        <v>147</v>
      </c>
      <c r="C102" s="68" t="s">
        <v>181</v>
      </c>
      <c r="D102" s="21" t="s">
        <v>30</v>
      </c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5"/>
      <c r="V102" s="32"/>
      <c r="W102" s="32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6"/>
      <c r="AP102" s="53"/>
      <c r="AQ102" s="53"/>
      <c r="AR102" s="55"/>
      <c r="AS102" s="62"/>
      <c r="AT102" s="62"/>
      <c r="AU102" s="35"/>
      <c r="AV102" s="36"/>
      <c r="AW102" s="36"/>
      <c r="AX102" s="36"/>
      <c r="AY102" s="36"/>
      <c r="AZ102" s="36"/>
      <c r="BA102" s="36"/>
      <c r="BB102" s="36"/>
      <c r="BC102" s="36"/>
      <c r="BD102" s="36"/>
      <c r="BE102" s="51"/>
      <c r="BF102" s="57">
        <f>AU102+AV102</f>
        <v>0</v>
      </c>
      <c r="BG102" s="57"/>
    </row>
    <row r="103" spans="1:59" ht="9.75" customHeight="1" hidden="1">
      <c r="A103" s="142"/>
      <c r="B103" s="101" t="s">
        <v>148</v>
      </c>
      <c r="C103" s="108" t="s">
        <v>180</v>
      </c>
      <c r="D103" s="17" t="s">
        <v>30</v>
      </c>
      <c r="E103" s="57">
        <f aca="true" t="shared" si="43" ref="E103:T103">E105+E107+E109+E111+E113+E115</f>
        <v>0</v>
      </c>
      <c r="F103" s="57">
        <f t="shared" si="43"/>
        <v>0</v>
      </c>
      <c r="G103" s="57">
        <f t="shared" si="43"/>
        <v>0</v>
      </c>
      <c r="H103" s="57">
        <f t="shared" si="43"/>
        <v>0</v>
      </c>
      <c r="I103" s="57">
        <f t="shared" si="43"/>
        <v>0</v>
      </c>
      <c r="J103" s="57">
        <f t="shared" si="43"/>
        <v>0</v>
      </c>
      <c r="K103" s="57">
        <f t="shared" si="43"/>
        <v>0</v>
      </c>
      <c r="L103" s="57">
        <f t="shared" si="43"/>
        <v>0</v>
      </c>
      <c r="M103" s="57">
        <f t="shared" si="43"/>
        <v>0</v>
      </c>
      <c r="N103" s="57">
        <f t="shared" si="43"/>
        <v>0</v>
      </c>
      <c r="O103" s="57">
        <f t="shared" si="43"/>
        <v>0</v>
      </c>
      <c r="P103" s="57">
        <f t="shared" si="43"/>
        <v>0</v>
      </c>
      <c r="Q103" s="57">
        <f t="shared" si="43"/>
        <v>0</v>
      </c>
      <c r="R103" s="57">
        <f t="shared" si="43"/>
        <v>0</v>
      </c>
      <c r="S103" s="57">
        <f t="shared" si="43"/>
        <v>0</v>
      </c>
      <c r="T103" s="57">
        <f t="shared" si="43"/>
        <v>0</v>
      </c>
      <c r="U103" s="55"/>
      <c r="V103" s="32"/>
      <c r="W103" s="32"/>
      <c r="X103" s="57">
        <f aca="true" t="shared" si="44" ref="X103:AQ103">X105+X107+X109+X111+X113+X115</f>
        <v>0</v>
      </c>
      <c r="Y103" s="57">
        <f t="shared" si="44"/>
        <v>0</v>
      </c>
      <c r="Z103" s="57">
        <f t="shared" si="44"/>
        <v>0</v>
      </c>
      <c r="AA103" s="57">
        <f t="shared" si="44"/>
        <v>0</v>
      </c>
      <c r="AB103" s="57">
        <f t="shared" si="44"/>
        <v>0</v>
      </c>
      <c r="AC103" s="57">
        <f t="shared" si="44"/>
        <v>0</v>
      </c>
      <c r="AD103" s="57">
        <f t="shared" si="44"/>
        <v>0</v>
      </c>
      <c r="AE103" s="57">
        <f t="shared" si="44"/>
        <v>0</v>
      </c>
      <c r="AF103" s="57">
        <f t="shared" si="44"/>
        <v>0</v>
      </c>
      <c r="AG103" s="57">
        <f t="shared" si="44"/>
        <v>0</v>
      </c>
      <c r="AH103" s="57">
        <f t="shared" si="44"/>
        <v>0</v>
      </c>
      <c r="AI103" s="57">
        <f t="shared" si="44"/>
        <v>0</v>
      </c>
      <c r="AJ103" s="57">
        <f t="shared" si="44"/>
        <v>0</v>
      </c>
      <c r="AK103" s="57">
        <f t="shared" si="44"/>
        <v>0</v>
      </c>
      <c r="AL103" s="57">
        <f t="shared" si="44"/>
        <v>0</v>
      </c>
      <c r="AM103" s="57">
        <f t="shared" si="44"/>
        <v>0</v>
      </c>
      <c r="AN103" s="57">
        <f t="shared" si="44"/>
        <v>0</v>
      </c>
      <c r="AO103" s="57">
        <f t="shared" si="44"/>
        <v>0</v>
      </c>
      <c r="AP103" s="57">
        <f t="shared" si="44"/>
        <v>0</v>
      </c>
      <c r="AQ103" s="57">
        <f t="shared" si="44"/>
        <v>0</v>
      </c>
      <c r="AR103" s="55"/>
      <c r="AS103" s="62"/>
      <c r="AT103" s="62"/>
      <c r="AU103" s="35"/>
      <c r="AV103" s="36"/>
      <c r="AW103" s="36"/>
      <c r="AX103" s="36"/>
      <c r="AY103" s="36"/>
      <c r="AZ103" s="36"/>
      <c r="BA103" s="36"/>
      <c r="BB103" s="36"/>
      <c r="BC103" s="36"/>
      <c r="BD103" s="36"/>
      <c r="BE103" s="51"/>
      <c r="BF103" s="57">
        <f>AR103+AQ103+AP103+AO103+AN103+AM103+AL103+AK103+AJ103+AI103+AH103+AG103+AF103+AE103+AD103+AC103+AB103+AA103+Z103+Y103+X103+T103+S103+R103+Q103+P103+O103+N103+M103+L103+K103+J103+I103+H103+G103+F103+E103</f>
        <v>0</v>
      </c>
      <c r="BG103" s="57"/>
    </row>
    <row r="104" spans="1:59" ht="9.75" customHeight="1" hidden="1">
      <c r="A104" s="142"/>
      <c r="B104" s="102"/>
      <c r="C104" s="109"/>
      <c r="D104" s="17" t="s">
        <v>31</v>
      </c>
      <c r="E104" s="57">
        <f aca="true" t="shared" si="45" ref="E104:T104">E106+E108+E110+E112+E114+E116</f>
        <v>0</v>
      </c>
      <c r="F104" s="57">
        <f t="shared" si="45"/>
        <v>0</v>
      </c>
      <c r="G104" s="57">
        <f t="shared" si="45"/>
        <v>0</v>
      </c>
      <c r="H104" s="57">
        <f t="shared" si="45"/>
        <v>0</v>
      </c>
      <c r="I104" s="57">
        <f t="shared" si="45"/>
        <v>0</v>
      </c>
      <c r="J104" s="57">
        <f t="shared" si="45"/>
        <v>0</v>
      </c>
      <c r="K104" s="57">
        <f t="shared" si="45"/>
        <v>0</v>
      </c>
      <c r="L104" s="57">
        <f t="shared" si="45"/>
        <v>0</v>
      </c>
      <c r="M104" s="57">
        <f t="shared" si="45"/>
        <v>0</v>
      </c>
      <c r="N104" s="57">
        <f t="shared" si="45"/>
        <v>0</v>
      </c>
      <c r="O104" s="57">
        <f t="shared" si="45"/>
        <v>0</v>
      </c>
      <c r="P104" s="57">
        <f t="shared" si="45"/>
        <v>0</v>
      </c>
      <c r="Q104" s="57">
        <f t="shared" si="45"/>
        <v>0</v>
      </c>
      <c r="R104" s="57">
        <f t="shared" si="45"/>
        <v>0</v>
      </c>
      <c r="S104" s="57">
        <f t="shared" si="45"/>
        <v>0</v>
      </c>
      <c r="T104" s="57">
        <f t="shared" si="45"/>
        <v>0</v>
      </c>
      <c r="U104" s="55"/>
      <c r="V104" s="32"/>
      <c r="W104" s="32"/>
      <c r="X104" s="57">
        <f aca="true" t="shared" si="46" ref="X104:AQ104">X106+X108+X110+X112+X114+X116</f>
        <v>0</v>
      </c>
      <c r="Y104" s="57">
        <f t="shared" si="46"/>
        <v>0</v>
      </c>
      <c r="Z104" s="57">
        <f t="shared" si="46"/>
        <v>0</v>
      </c>
      <c r="AA104" s="57">
        <f t="shared" si="46"/>
        <v>0</v>
      </c>
      <c r="AB104" s="57">
        <f t="shared" si="46"/>
        <v>0</v>
      </c>
      <c r="AC104" s="57">
        <f t="shared" si="46"/>
        <v>0</v>
      </c>
      <c r="AD104" s="57">
        <f t="shared" si="46"/>
        <v>0</v>
      </c>
      <c r="AE104" s="57">
        <f t="shared" si="46"/>
        <v>0</v>
      </c>
      <c r="AF104" s="57">
        <f t="shared" si="46"/>
        <v>0</v>
      </c>
      <c r="AG104" s="57">
        <f t="shared" si="46"/>
        <v>0</v>
      </c>
      <c r="AH104" s="57">
        <f t="shared" si="46"/>
        <v>0</v>
      </c>
      <c r="AI104" s="57">
        <f t="shared" si="46"/>
        <v>0</v>
      </c>
      <c r="AJ104" s="57">
        <f t="shared" si="46"/>
        <v>0</v>
      </c>
      <c r="AK104" s="57">
        <f t="shared" si="46"/>
        <v>0</v>
      </c>
      <c r="AL104" s="57">
        <f t="shared" si="46"/>
        <v>0</v>
      </c>
      <c r="AM104" s="57">
        <f t="shared" si="46"/>
        <v>0</v>
      </c>
      <c r="AN104" s="57">
        <f t="shared" si="46"/>
        <v>0</v>
      </c>
      <c r="AO104" s="57">
        <f t="shared" si="46"/>
        <v>0</v>
      </c>
      <c r="AP104" s="57">
        <f t="shared" si="46"/>
        <v>0</v>
      </c>
      <c r="AQ104" s="57">
        <f t="shared" si="46"/>
        <v>0</v>
      </c>
      <c r="AR104" s="55"/>
      <c r="AS104" s="62"/>
      <c r="AT104" s="62"/>
      <c r="AU104" s="35"/>
      <c r="AV104" s="36"/>
      <c r="AW104" s="36"/>
      <c r="AX104" s="36"/>
      <c r="AY104" s="36"/>
      <c r="AZ104" s="36"/>
      <c r="BA104" s="36"/>
      <c r="BB104" s="36"/>
      <c r="BC104" s="36"/>
      <c r="BD104" s="36"/>
      <c r="BE104" s="51"/>
      <c r="BF104" s="57"/>
      <c r="BG104" s="57">
        <f>AR104+AQ104+AP104+AO104+AN104+AM104+AL104+AK104+AJ104+AI104+AH104+AG104+AF104+AE104+AD104+AC104+AB104+AA104+Z104+Y104+X104+T104+S104+R104+Q104+P104+O104+N104+M104+L104+K104+J104+I104+H104+G104+F104+E104</f>
        <v>0</v>
      </c>
    </row>
    <row r="105" spans="1:59" ht="10.5" customHeight="1" hidden="1">
      <c r="A105" s="142"/>
      <c r="B105" s="103" t="s">
        <v>151</v>
      </c>
      <c r="C105" s="105" t="s">
        <v>149</v>
      </c>
      <c r="D105" s="18" t="s">
        <v>30</v>
      </c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5"/>
      <c r="V105" s="32"/>
      <c r="W105" s="32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5"/>
      <c r="AS105" s="62"/>
      <c r="AT105" s="62"/>
      <c r="AU105" s="35"/>
      <c r="AV105" s="36"/>
      <c r="AW105" s="36"/>
      <c r="AX105" s="36"/>
      <c r="AY105" s="36"/>
      <c r="AZ105" s="36"/>
      <c r="BA105" s="36"/>
      <c r="BB105" s="36"/>
      <c r="BC105" s="36"/>
      <c r="BD105" s="36"/>
      <c r="BE105" s="51"/>
      <c r="BF105" s="57">
        <f>X105+Y105+Z105+AR105+AQ105+AP105+AO105+AN105+AM105+AL105+AK105+AJ105+AI105+AH105+AG105+AF105+AE105+AD105+AC105+AB105+AA105+T105+S105+R105+Q105+P105+O105+N105+M105+L105+K105+J105+I105+H105+G105+F105+E105</f>
        <v>0</v>
      </c>
      <c r="BG105" s="57"/>
    </row>
    <row r="106" spans="1:59" ht="11.25" customHeight="1" hidden="1">
      <c r="A106" s="142"/>
      <c r="B106" s="146"/>
      <c r="C106" s="145"/>
      <c r="D106" s="18" t="s">
        <v>31</v>
      </c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5"/>
      <c r="V106" s="32"/>
      <c r="W106" s="32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5"/>
      <c r="AS106" s="62"/>
      <c r="AT106" s="62"/>
      <c r="AU106" s="35"/>
      <c r="AV106" s="36"/>
      <c r="AW106" s="36"/>
      <c r="AX106" s="36"/>
      <c r="AY106" s="36"/>
      <c r="AZ106" s="36"/>
      <c r="BA106" s="36"/>
      <c r="BB106" s="36"/>
      <c r="BC106" s="36"/>
      <c r="BD106" s="36"/>
      <c r="BE106" s="51"/>
      <c r="BF106" s="57"/>
      <c r="BG106" s="57">
        <f>AR106+AQ106+AP106+AO106+AN106+AM106+AL106+AK106+AJ106+AI106+AH106+AG106+AF106+AE106+AD106+AC106+AB106+AA106+Z106+Y106+X106+E106+F106+G106+H106+I106+J106+K106+L106+M106+N106+O106+P106+Q106+R106+S106+T106</f>
        <v>0</v>
      </c>
    </row>
    <row r="107" spans="1:59" ht="10.5" customHeight="1" hidden="1">
      <c r="A107" s="142"/>
      <c r="B107" s="147" t="s">
        <v>152</v>
      </c>
      <c r="C107" s="118" t="s">
        <v>150</v>
      </c>
      <c r="D107" s="18" t="s">
        <v>30</v>
      </c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5"/>
      <c r="V107" s="32"/>
      <c r="W107" s="32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5"/>
      <c r="AS107" s="62"/>
      <c r="AT107" s="62"/>
      <c r="AU107" s="35"/>
      <c r="AV107" s="36"/>
      <c r="AW107" s="36"/>
      <c r="AX107" s="36"/>
      <c r="AY107" s="36"/>
      <c r="AZ107" s="36"/>
      <c r="BA107" s="36"/>
      <c r="BB107" s="36"/>
      <c r="BC107" s="36"/>
      <c r="BD107" s="36"/>
      <c r="BE107" s="51"/>
      <c r="BF107" s="57">
        <f>AR107+AQ107+AP107+AO107+AN107+AM107+AL107+AK107+AJ107+AI107+AH107+AG107+AF107+AE107+AD107+AC107+AB107+AA107+Z107+Y107+X107+T107+S107+R107+Q107+P107+O107+N107+M107+L107+K107+J107+I107+H107+G107+F107+E107</f>
        <v>0</v>
      </c>
      <c r="BG107" s="57"/>
    </row>
    <row r="108" spans="1:59" ht="10.5" customHeight="1" hidden="1">
      <c r="A108" s="142"/>
      <c r="B108" s="134"/>
      <c r="C108" s="119"/>
      <c r="D108" s="18" t="s">
        <v>31</v>
      </c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5"/>
      <c r="V108" s="32"/>
      <c r="W108" s="32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5"/>
      <c r="AS108" s="62"/>
      <c r="AT108" s="62"/>
      <c r="AU108" s="35"/>
      <c r="AV108" s="36"/>
      <c r="AW108" s="36"/>
      <c r="AX108" s="36"/>
      <c r="AY108" s="36"/>
      <c r="AZ108" s="36"/>
      <c r="BA108" s="36"/>
      <c r="BB108" s="36"/>
      <c r="BC108" s="36"/>
      <c r="BD108" s="36"/>
      <c r="BE108" s="51"/>
      <c r="BF108" s="57"/>
      <c r="BG108" s="57">
        <f>AR108+AQ108+AP108+AO108+AN108+AM108+AL108+AK108+AJ108+AI108+AH108+AG108+AF108+AE108+AD108+AC108+AB108+AA108+Z108+Y108+X108+T108+S108+R108+Q108+P108+O108+N108+M108+L108+K108+J108+I108+H108+G108+F108+E108</f>
        <v>0</v>
      </c>
    </row>
    <row r="109" spans="1:59" ht="11.25" customHeight="1" hidden="1">
      <c r="A109" s="142"/>
      <c r="B109" s="147" t="s">
        <v>154</v>
      </c>
      <c r="C109" s="147" t="s">
        <v>153</v>
      </c>
      <c r="D109" s="18" t="s">
        <v>30</v>
      </c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5"/>
      <c r="V109" s="32"/>
      <c r="W109" s="32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5"/>
      <c r="AS109" s="62"/>
      <c r="AT109" s="62"/>
      <c r="AU109" s="35"/>
      <c r="AV109" s="36"/>
      <c r="AW109" s="36"/>
      <c r="AX109" s="36"/>
      <c r="AY109" s="36"/>
      <c r="AZ109" s="36"/>
      <c r="BA109" s="36"/>
      <c r="BB109" s="36"/>
      <c r="BC109" s="36"/>
      <c r="BD109" s="36"/>
      <c r="BE109" s="51"/>
      <c r="BF109" s="57">
        <f>AR109+AQ109+AP109+AO109+AN109+AM109+AL109+AK109+AJ109+AI109+AH109+AG109+AF109+AE109+AD109+AC109+AB109+AA109+Z109+Y109+X109+T109+S109+R109+Q109+P109+O109+N109+M109+L109+K109+J109+I109+H109+G109+F109+E109</f>
        <v>0</v>
      </c>
      <c r="BG109" s="57"/>
    </row>
    <row r="110" spans="1:59" ht="12.75" customHeight="1" hidden="1">
      <c r="A110" s="142"/>
      <c r="B110" s="134"/>
      <c r="C110" s="134"/>
      <c r="D110" s="18" t="s">
        <v>31</v>
      </c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5"/>
      <c r="V110" s="32"/>
      <c r="W110" s="32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5"/>
      <c r="AS110" s="62"/>
      <c r="AT110" s="62"/>
      <c r="AU110" s="35"/>
      <c r="AV110" s="36"/>
      <c r="AW110" s="36"/>
      <c r="AX110" s="36"/>
      <c r="AY110" s="36"/>
      <c r="AZ110" s="36"/>
      <c r="BA110" s="36"/>
      <c r="BB110" s="36"/>
      <c r="BC110" s="36"/>
      <c r="BD110" s="36"/>
      <c r="BE110" s="51"/>
      <c r="BF110" s="57"/>
      <c r="BG110" s="57">
        <f>AR110+AQ110+AP110+AO110+AN110+AM110+AL110+AK110+AJ110+AI110+AH110+AG110+AF110+AE110+AD110+AC110+AB110+AA110+Z110+Y110+X110+T110+S110+R110+Q110+P110+O110+N110+M110+L110+K110+J110+I110+H110+G110+F110+E110</f>
        <v>0</v>
      </c>
    </row>
    <row r="111" spans="1:59" ht="12.75" customHeight="1" hidden="1">
      <c r="A111" s="142"/>
      <c r="B111" s="147" t="s">
        <v>157</v>
      </c>
      <c r="C111" s="147" t="s">
        <v>155</v>
      </c>
      <c r="D111" s="18" t="s">
        <v>30</v>
      </c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5"/>
      <c r="V111" s="32"/>
      <c r="W111" s="32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5"/>
      <c r="AS111" s="62"/>
      <c r="AT111" s="62"/>
      <c r="AU111" s="35"/>
      <c r="AV111" s="36"/>
      <c r="AW111" s="36"/>
      <c r="AX111" s="36"/>
      <c r="AY111" s="36"/>
      <c r="AZ111" s="36"/>
      <c r="BA111" s="36"/>
      <c r="BB111" s="36"/>
      <c r="BC111" s="36"/>
      <c r="BD111" s="36"/>
      <c r="BE111" s="51"/>
      <c r="BF111" s="57">
        <f>AR111+AQ111+AP111+AO111+AN111+AM111+AL111+AK111+AJ111+AI111+AH111+AG111+AF111+AE111+AD111+AC111+AB111+AA111+Z111+Y111+X111+T111+S111+R111+Q111+P111+O111+N111+M111+L111+K111+J111+I111+H111+G111+F111+E111</f>
        <v>0</v>
      </c>
      <c r="BG111" s="57"/>
    </row>
    <row r="112" spans="1:59" ht="12" customHeight="1" hidden="1">
      <c r="A112" s="142"/>
      <c r="B112" s="134"/>
      <c r="C112" s="134"/>
      <c r="D112" s="18" t="s">
        <v>31</v>
      </c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5"/>
      <c r="V112" s="32"/>
      <c r="W112" s="32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5"/>
      <c r="AS112" s="62"/>
      <c r="AT112" s="62"/>
      <c r="AU112" s="35"/>
      <c r="AV112" s="36"/>
      <c r="AW112" s="36"/>
      <c r="AX112" s="36"/>
      <c r="AY112" s="36"/>
      <c r="AZ112" s="36"/>
      <c r="BA112" s="36"/>
      <c r="BB112" s="36"/>
      <c r="BC112" s="36"/>
      <c r="BD112" s="36"/>
      <c r="BE112" s="51"/>
      <c r="BF112" s="57"/>
      <c r="BG112" s="57">
        <f>AR112+AQ112+AP112+AO112+AN112+AM112+AL112+AK112+AJ112+AI112+AH112+AG112+AF112+AE112+AD112+AC112+AB112+AA112+Z112+Y112+X112+T112+S112+R112+Q112+P112+O112+N112+M112+L112+K112+J112+I112+H112+G112+F112+E112</f>
        <v>0</v>
      </c>
    </row>
    <row r="113" spans="1:59" ht="12" customHeight="1" hidden="1">
      <c r="A113" s="142"/>
      <c r="B113" s="147" t="s">
        <v>158</v>
      </c>
      <c r="C113" s="147" t="s">
        <v>156</v>
      </c>
      <c r="D113" s="18" t="s">
        <v>30</v>
      </c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5"/>
      <c r="V113" s="32"/>
      <c r="W113" s="32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5"/>
      <c r="AS113" s="62"/>
      <c r="AT113" s="62"/>
      <c r="AU113" s="35"/>
      <c r="AV113" s="36"/>
      <c r="AW113" s="36"/>
      <c r="AX113" s="36"/>
      <c r="AY113" s="36"/>
      <c r="AZ113" s="36"/>
      <c r="BA113" s="36"/>
      <c r="BB113" s="36"/>
      <c r="BC113" s="36"/>
      <c r="BD113" s="36"/>
      <c r="BE113" s="51"/>
      <c r="BF113" s="57">
        <f>AR113+AQ113+AP113+AO113+AN113+AM113+AL113+AK113+AJ113+AI113+AH113+AG113+AF113+AE113+AD113+AC113+AB113+AA113+Z113+Y113+X113+T113+S113+R113+Q113+P113+O113+N113+M113+L113+K113+J113+I113+H113+G113+F113+E113</f>
        <v>0</v>
      </c>
      <c r="BG113" s="57"/>
    </row>
    <row r="114" spans="1:59" ht="12" customHeight="1" hidden="1">
      <c r="A114" s="142"/>
      <c r="B114" s="134"/>
      <c r="C114" s="134"/>
      <c r="D114" s="18" t="s">
        <v>31</v>
      </c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5"/>
      <c r="V114" s="32"/>
      <c r="W114" s="32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5"/>
      <c r="AS114" s="62"/>
      <c r="AT114" s="62"/>
      <c r="AU114" s="35"/>
      <c r="AV114" s="36"/>
      <c r="AW114" s="36"/>
      <c r="AX114" s="36"/>
      <c r="AY114" s="36"/>
      <c r="AZ114" s="36"/>
      <c r="BA114" s="36"/>
      <c r="BB114" s="36"/>
      <c r="BC114" s="36"/>
      <c r="BD114" s="36"/>
      <c r="BE114" s="51"/>
      <c r="BF114" s="57"/>
      <c r="BG114" s="57">
        <f>AR114+AQ114+AP114+AO114+AN114+AM114+AL114+AK114+AJ114+AI114+AH114+AG114+AF114+AE114+AD114+AC114+AB114+AA114+Z114+Y114+X114+T114+S114+R114+Q114+P114+O114+N114+M114+L114+K114+J114+I114+H114+G114+F114+E114</f>
        <v>0</v>
      </c>
    </row>
    <row r="115" spans="1:59" ht="11.25" customHeight="1" hidden="1">
      <c r="A115" s="142"/>
      <c r="B115" s="147" t="s">
        <v>160</v>
      </c>
      <c r="C115" s="118" t="s">
        <v>159</v>
      </c>
      <c r="D115" s="18" t="s">
        <v>30</v>
      </c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5"/>
      <c r="V115" s="32"/>
      <c r="W115" s="32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5"/>
      <c r="AS115" s="62"/>
      <c r="AT115" s="62"/>
      <c r="AU115" s="35"/>
      <c r="AV115" s="36"/>
      <c r="AW115" s="36"/>
      <c r="AX115" s="36"/>
      <c r="AY115" s="36"/>
      <c r="AZ115" s="36"/>
      <c r="BA115" s="36"/>
      <c r="BB115" s="36"/>
      <c r="BC115" s="36"/>
      <c r="BD115" s="36"/>
      <c r="BE115" s="51"/>
      <c r="BF115" s="57">
        <f>AR115+AQ115+AP115+AO115+AN115+AM115+AL115+AK115+AJ115+AI115+AH115+AG115+AF115+AE115+AD115+AC115+AB115+AA115+Z115+Y115+X115+T115+S115+R115+Q115+P115+O115+N115+M115+L115+K115+J115+I115+H115+G115+F115+E115</f>
        <v>0</v>
      </c>
      <c r="BG115" s="57"/>
    </row>
    <row r="116" spans="1:59" ht="13.5" customHeight="1" hidden="1">
      <c r="A116" s="142"/>
      <c r="B116" s="134"/>
      <c r="C116" s="119"/>
      <c r="D116" s="18" t="s">
        <v>31</v>
      </c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5"/>
      <c r="V116" s="32"/>
      <c r="W116" s="32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5"/>
      <c r="AS116" s="62"/>
      <c r="AT116" s="62"/>
      <c r="AU116" s="35"/>
      <c r="AV116" s="36"/>
      <c r="AW116" s="36"/>
      <c r="AX116" s="36"/>
      <c r="AY116" s="36"/>
      <c r="AZ116" s="36"/>
      <c r="BA116" s="36"/>
      <c r="BB116" s="36"/>
      <c r="BC116" s="36"/>
      <c r="BD116" s="36"/>
      <c r="BE116" s="51"/>
      <c r="BF116" s="57"/>
      <c r="BG116" s="57">
        <f>AR116+AQ116+AP116+AO116+AN116+AM116+AL116+AK116+AJ116+AI116+AH116+AG116+AF116+AE116+AD116+AC116+AB116+AA116+Z116+Y116+X116+T116+S116+R116+Q116+P116+O116+N116+M116+L116+K116+J116+I116+H116+G116+F116+E116</f>
        <v>0</v>
      </c>
    </row>
    <row r="117" spans="1:59" ht="11.25" customHeight="1" hidden="1">
      <c r="A117" s="142"/>
      <c r="B117" s="63" t="s">
        <v>161</v>
      </c>
      <c r="C117" s="20" t="s">
        <v>135</v>
      </c>
      <c r="D117" s="18" t="s">
        <v>30</v>
      </c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5"/>
      <c r="V117" s="32"/>
      <c r="W117" s="32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5"/>
      <c r="AS117" s="62"/>
      <c r="AT117" s="62"/>
      <c r="AU117" s="35"/>
      <c r="AV117" s="36"/>
      <c r="AW117" s="36"/>
      <c r="AX117" s="36"/>
      <c r="AY117" s="36"/>
      <c r="AZ117" s="36"/>
      <c r="BA117" s="36"/>
      <c r="BB117" s="36"/>
      <c r="BC117" s="36"/>
      <c r="BD117" s="36"/>
      <c r="BE117" s="51"/>
      <c r="BF117" s="57"/>
      <c r="BG117" s="57"/>
    </row>
    <row r="118" spans="1:59" ht="15.75" customHeight="1">
      <c r="A118" s="142"/>
      <c r="B118" s="99" t="s">
        <v>82</v>
      </c>
      <c r="C118" s="100"/>
      <c r="D118" s="57"/>
      <c r="E118" s="40">
        <f aca="true" t="shared" si="47" ref="E118:T118">E7+E19+E25</f>
        <v>36</v>
      </c>
      <c r="F118" s="40">
        <f t="shared" si="47"/>
        <v>36</v>
      </c>
      <c r="G118" s="40">
        <f t="shared" si="47"/>
        <v>36</v>
      </c>
      <c r="H118" s="40">
        <f t="shared" si="47"/>
        <v>36</v>
      </c>
      <c r="I118" s="40">
        <f t="shared" si="47"/>
        <v>36</v>
      </c>
      <c r="J118" s="40">
        <f t="shared" si="47"/>
        <v>36</v>
      </c>
      <c r="K118" s="40">
        <f t="shared" si="47"/>
        <v>36</v>
      </c>
      <c r="L118" s="40">
        <f t="shared" si="47"/>
        <v>36</v>
      </c>
      <c r="M118" s="40">
        <f t="shared" si="47"/>
        <v>36</v>
      </c>
      <c r="N118" s="40">
        <f t="shared" si="47"/>
        <v>36</v>
      </c>
      <c r="O118" s="40">
        <f t="shared" si="47"/>
        <v>36</v>
      </c>
      <c r="P118" s="40">
        <f t="shared" si="47"/>
        <v>36</v>
      </c>
      <c r="Q118" s="40">
        <f t="shared" si="47"/>
        <v>36</v>
      </c>
      <c r="R118" s="40">
        <f t="shared" si="47"/>
        <v>36</v>
      </c>
      <c r="S118" s="40">
        <f t="shared" si="47"/>
        <v>36</v>
      </c>
      <c r="T118" s="40">
        <f t="shared" si="47"/>
        <v>36</v>
      </c>
      <c r="U118" s="64"/>
      <c r="V118" s="32"/>
      <c r="W118" s="32"/>
      <c r="X118" s="44">
        <f aca="true" t="shared" si="48" ref="X118:AQ118">X7+X19+X25</f>
        <v>36</v>
      </c>
      <c r="Y118" s="44">
        <f t="shared" si="48"/>
        <v>36</v>
      </c>
      <c r="Z118" s="44">
        <f t="shared" si="48"/>
        <v>36</v>
      </c>
      <c r="AA118" s="44">
        <f t="shared" si="48"/>
        <v>36</v>
      </c>
      <c r="AB118" s="44">
        <f t="shared" si="48"/>
        <v>36</v>
      </c>
      <c r="AC118" s="44">
        <f t="shared" si="48"/>
        <v>36</v>
      </c>
      <c r="AD118" s="44">
        <f t="shared" si="48"/>
        <v>36</v>
      </c>
      <c r="AE118" s="44">
        <f t="shared" si="48"/>
        <v>36</v>
      </c>
      <c r="AF118" s="44">
        <f t="shared" si="48"/>
        <v>36</v>
      </c>
      <c r="AG118" s="44">
        <f t="shared" si="48"/>
        <v>36</v>
      </c>
      <c r="AH118" s="44">
        <f t="shared" si="48"/>
        <v>36</v>
      </c>
      <c r="AI118" s="44">
        <f t="shared" si="48"/>
        <v>36</v>
      </c>
      <c r="AJ118" s="44">
        <f t="shared" si="48"/>
        <v>36</v>
      </c>
      <c r="AK118" s="44">
        <f t="shared" si="48"/>
        <v>36</v>
      </c>
      <c r="AL118" s="44">
        <f t="shared" si="48"/>
        <v>36</v>
      </c>
      <c r="AM118" s="44">
        <f t="shared" si="48"/>
        <v>36</v>
      </c>
      <c r="AN118" s="44">
        <f t="shared" si="48"/>
        <v>36</v>
      </c>
      <c r="AO118" s="44">
        <f t="shared" si="48"/>
        <v>36</v>
      </c>
      <c r="AP118" s="46">
        <f t="shared" si="48"/>
        <v>36</v>
      </c>
      <c r="AQ118" s="46">
        <f t="shared" si="48"/>
        <v>36</v>
      </c>
      <c r="AR118" s="47"/>
      <c r="AS118" s="48"/>
      <c r="AT118" s="48"/>
      <c r="AU118" s="35"/>
      <c r="AV118" s="36"/>
      <c r="AW118" s="36"/>
      <c r="AX118" s="36"/>
      <c r="AY118" s="36"/>
      <c r="AZ118" s="36"/>
      <c r="BA118" s="36"/>
      <c r="BB118" s="36"/>
      <c r="BC118" s="36"/>
      <c r="BD118" s="36"/>
      <c r="BE118" s="51"/>
      <c r="BF118" s="46">
        <f>SUM(E118:AR118)</f>
        <v>1296</v>
      </c>
      <c r="BG118" s="46"/>
    </row>
    <row r="119" spans="1:59" ht="17.25" customHeight="1">
      <c r="A119" s="142"/>
      <c r="B119" s="99" t="s">
        <v>83</v>
      </c>
      <c r="C119" s="100"/>
      <c r="D119" s="57"/>
      <c r="E119" s="49">
        <f aca="true" t="shared" si="49" ref="E119:T119">E8+E20+E26</f>
        <v>18</v>
      </c>
      <c r="F119" s="49">
        <f t="shared" si="49"/>
        <v>18</v>
      </c>
      <c r="G119" s="49">
        <f t="shared" si="49"/>
        <v>18</v>
      </c>
      <c r="H119" s="49">
        <f t="shared" si="49"/>
        <v>18</v>
      </c>
      <c r="I119" s="49">
        <f t="shared" si="49"/>
        <v>18</v>
      </c>
      <c r="J119" s="49">
        <f t="shared" si="49"/>
        <v>18</v>
      </c>
      <c r="K119" s="49">
        <f t="shared" si="49"/>
        <v>18</v>
      </c>
      <c r="L119" s="44">
        <f t="shared" si="49"/>
        <v>18</v>
      </c>
      <c r="M119" s="44">
        <f t="shared" si="49"/>
        <v>18</v>
      </c>
      <c r="N119" s="44">
        <f t="shared" si="49"/>
        <v>18</v>
      </c>
      <c r="O119" s="44">
        <f t="shared" si="49"/>
        <v>18</v>
      </c>
      <c r="P119" s="44">
        <f t="shared" si="49"/>
        <v>18</v>
      </c>
      <c r="Q119" s="44">
        <f t="shared" si="49"/>
        <v>18</v>
      </c>
      <c r="R119" s="44">
        <f t="shared" si="49"/>
        <v>18</v>
      </c>
      <c r="S119" s="44">
        <f t="shared" si="49"/>
        <v>18</v>
      </c>
      <c r="T119" s="44">
        <f t="shared" si="49"/>
        <v>18</v>
      </c>
      <c r="U119" s="65"/>
      <c r="V119" s="32"/>
      <c r="W119" s="32"/>
      <c r="X119" s="73">
        <f aca="true" t="shared" si="50" ref="X119:AQ119">X8+X20+X26</f>
        <v>18</v>
      </c>
      <c r="Y119" s="73">
        <f t="shared" si="50"/>
        <v>18</v>
      </c>
      <c r="Z119" s="73">
        <f t="shared" si="50"/>
        <v>18</v>
      </c>
      <c r="AA119" s="73">
        <f t="shared" si="50"/>
        <v>18</v>
      </c>
      <c r="AB119" s="73">
        <f t="shared" si="50"/>
        <v>18</v>
      </c>
      <c r="AC119" s="73">
        <f t="shared" si="50"/>
        <v>18</v>
      </c>
      <c r="AD119" s="73">
        <f t="shared" si="50"/>
        <v>18</v>
      </c>
      <c r="AE119" s="73">
        <f t="shared" si="50"/>
        <v>18</v>
      </c>
      <c r="AF119" s="73">
        <f t="shared" si="50"/>
        <v>18</v>
      </c>
      <c r="AG119" s="73">
        <f t="shared" si="50"/>
        <v>18</v>
      </c>
      <c r="AH119" s="73">
        <f t="shared" si="50"/>
        <v>18</v>
      </c>
      <c r="AI119" s="73">
        <f t="shared" si="50"/>
        <v>18</v>
      </c>
      <c r="AJ119" s="73">
        <f t="shared" si="50"/>
        <v>18</v>
      </c>
      <c r="AK119" s="73">
        <f t="shared" si="50"/>
        <v>18</v>
      </c>
      <c r="AL119" s="73">
        <f t="shared" si="50"/>
        <v>18</v>
      </c>
      <c r="AM119" s="73">
        <f t="shared" si="50"/>
        <v>18</v>
      </c>
      <c r="AN119" s="73">
        <f t="shared" si="50"/>
        <v>18</v>
      </c>
      <c r="AO119" s="49">
        <f t="shared" si="50"/>
        <v>18</v>
      </c>
      <c r="AP119" s="49">
        <f t="shared" si="50"/>
        <v>18</v>
      </c>
      <c r="AQ119" s="49">
        <f t="shared" si="50"/>
        <v>18</v>
      </c>
      <c r="AR119" s="64"/>
      <c r="AS119" s="88"/>
      <c r="AT119" s="67"/>
      <c r="AU119" s="35"/>
      <c r="AV119" s="36"/>
      <c r="AW119" s="36"/>
      <c r="AX119" s="36"/>
      <c r="AY119" s="36"/>
      <c r="AZ119" s="36"/>
      <c r="BA119" s="36"/>
      <c r="BB119" s="36"/>
      <c r="BC119" s="36"/>
      <c r="BD119" s="36"/>
      <c r="BE119" s="51"/>
      <c r="BF119" s="46"/>
      <c r="BG119" s="46">
        <f>SUM(E119:BF119)</f>
        <v>648</v>
      </c>
    </row>
    <row r="120" spans="1:59" ht="13.5" customHeight="1">
      <c r="A120" s="143"/>
      <c r="B120" s="99" t="s">
        <v>54</v>
      </c>
      <c r="C120" s="100"/>
      <c r="D120" s="57"/>
      <c r="E120" s="46">
        <f aca="true" t="shared" si="51" ref="E120:T120">E118+E119</f>
        <v>54</v>
      </c>
      <c r="F120" s="46">
        <f t="shared" si="51"/>
        <v>54</v>
      </c>
      <c r="G120" s="46">
        <f t="shared" si="51"/>
        <v>54</v>
      </c>
      <c r="H120" s="46">
        <f t="shared" si="51"/>
        <v>54</v>
      </c>
      <c r="I120" s="46">
        <f t="shared" si="51"/>
        <v>54</v>
      </c>
      <c r="J120" s="46">
        <f t="shared" si="51"/>
        <v>54</v>
      </c>
      <c r="K120" s="46">
        <f t="shared" si="51"/>
        <v>54</v>
      </c>
      <c r="L120" s="46">
        <f t="shared" si="51"/>
        <v>54</v>
      </c>
      <c r="M120" s="46">
        <f t="shared" si="51"/>
        <v>54</v>
      </c>
      <c r="N120" s="46">
        <f t="shared" si="51"/>
        <v>54</v>
      </c>
      <c r="O120" s="46">
        <f t="shared" si="51"/>
        <v>54</v>
      </c>
      <c r="P120" s="46">
        <f t="shared" si="51"/>
        <v>54</v>
      </c>
      <c r="Q120" s="46">
        <f t="shared" si="51"/>
        <v>54</v>
      </c>
      <c r="R120" s="46">
        <f t="shared" si="51"/>
        <v>54</v>
      </c>
      <c r="S120" s="46">
        <f t="shared" si="51"/>
        <v>54</v>
      </c>
      <c r="T120" s="46">
        <f t="shared" si="51"/>
        <v>54</v>
      </c>
      <c r="U120" s="47"/>
      <c r="V120" s="32"/>
      <c r="W120" s="32"/>
      <c r="X120" s="46">
        <f aca="true" t="shared" si="52" ref="X120:AQ120">X118+X119</f>
        <v>54</v>
      </c>
      <c r="Y120" s="46">
        <f t="shared" si="52"/>
        <v>54</v>
      </c>
      <c r="Z120" s="46">
        <f t="shared" si="52"/>
        <v>54</v>
      </c>
      <c r="AA120" s="46">
        <f t="shared" si="52"/>
        <v>54</v>
      </c>
      <c r="AB120" s="46">
        <f t="shared" si="52"/>
        <v>54</v>
      </c>
      <c r="AC120" s="46">
        <f t="shared" si="52"/>
        <v>54</v>
      </c>
      <c r="AD120" s="46">
        <f t="shared" si="52"/>
        <v>54</v>
      </c>
      <c r="AE120" s="46">
        <f t="shared" si="52"/>
        <v>54</v>
      </c>
      <c r="AF120" s="46">
        <f t="shared" si="52"/>
        <v>54</v>
      </c>
      <c r="AG120" s="46">
        <f t="shared" si="52"/>
        <v>54</v>
      </c>
      <c r="AH120" s="46">
        <f t="shared" si="52"/>
        <v>54</v>
      </c>
      <c r="AI120" s="46">
        <f t="shared" si="52"/>
        <v>54</v>
      </c>
      <c r="AJ120" s="46">
        <f t="shared" si="52"/>
        <v>54</v>
      </c>
      <c r="AK120" s="46">
        <f t="shared" si="52"/>
        <v>54</v>
      </c>
      <c r="AL120" s="46">
        <f t="shared" si="52"/>
        <v>54</v>
      </c>
      <c r="AM120" s="46">
        <f t="shared" si="52"/>
        <v>54</v>
      </c>
      <c r="AN120" s="46">
        <f t="shared" si="52"/>
        <v>54</v>
      </c>
      <c r="AO120" s="46">
        <f t="shared" si="52"/>
        <v>54</v>
      </c>
      <c r="AP120" s="46">
        <f t="shared" si="52"/>
        <v>54</v>
      </c>
      <c r="AQ120" s="46">
        <f t="shared" si="52"/>
        <v>54</v>
      </c>
      <c r="AR120" s="47"/>
      <c r="AS120" s="48"/>
      <c r="AT120" s="48"/>
      <c r="AU120" s="35"/>
      <c r="AV120" s="36"/>
      <c r="AW120" s="36"/>
      <c r="AX120" s="36"/>
      <c r="AY120" s="36"/>
      <c r="AZ120" s="36"/>
      <c r="BA120" s="36"/>
      <c r="BB120" s="36"/>
      <c r="BC120" s="36"/>
      <c r="BD120" s="36"/>
      <c r="BE120" s="51"/>
      <c r="BF120" s="139">
        <f>SUM(E120:AR120)</f>
        <v>1944</v>
      </c>
      <c r="BG120" s="140"/>
    </row>
    <row r="121" spans="22:56" ht="8.25">
      <c r="V121" s="23"/>
      <c r="W121" s="23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</row>
    <row r="122" spans="22:56" ht="8.25">
      <c r="V122" s="23"/>
      <c r="W122" s="23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</row>
    <row r="123" spans="22:56" ht="8.25">
      <c r="V123" s="23"/>
      <c r="W123" s="23"/>
      <c r="AH123" s="24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</row>
    <row r="124" spans="22:56" ht="8.25">
      <c r="V124" s="23"/>
      <c r="W124" s="23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</row>
    <row r="125" spans="22:56" ht="8.25">
      <c r="V125" s="23"/>
      <c r="W125" s="23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</row>
    <row r="126" spans="22:56" ht="8.25">
      <c r="V126" s="23"/>
      <c r="W126" s="23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</row>
    <row r="127" spans="22:56" ht="8.25">
      <c r="V127" s="23"/>
      <c r="W127" s="23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</row>
    <row r="128" spans="22:56" ht="8.25">
      <c r="V128" s="23"/>
      <c r="W128" s="23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</row>
    <row r="129" spans="22:56" ht="8.25">
      <c r="V129" s="25"/>
      <c r="W129" s="25"/>
      <c r="AA129" s="26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</row>
    <row r="130" spans="22:56" ht="8.25">
      <c r="V130" s="23"/>
      <c r="W130" s="23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</row>
    <row r="131" spans="22:23" ht="8.25">
      <c r="V131" s="23"/>
      <c r="W131" s="23"/>
    </row>
    <row r="132" spans="22:23" ht="8.25">
      <c r="V132" s="23"/>
      <c r="W132" s="23"/>
    </row>
    <row r="133" spans="22:23" ht="8.25">
      <c r="V133" s="23"/>
      <c r="W133" s="23"/>
    </row>
  </sheetData>
  <sheetProtection/>
  <mergeCells count="127">
    <mergeCell ref="B17:B18"/>
    <mergeCell ref="C17:C18"/>
    <mergeCell ref="C115:C116"/>
    <mergeCell ref="B115:B116"/>
    <mergeCell ref="C109:C110"/>
    <mergeCell ref="B109:B110"/>
    <mergeCell ref="C111:C112"/>
    <mergeCell ref="B111:B112"/>
    <mergeCell ref="C113:C114"/>
    <mergeCell ref="B113:B114"/>
    <mergeCell ref="B55:B56"/>
    <mergeCell ref="C103:C104"/>
    <mergeCell ref="B103:B104"/>
    <mergeCell ref="C105:C106"/>
    <mergeCell ref="B105:B106"/>
    <mergeCell ref="C107:C108"/>
    <mergeCell ref="B107:B108"/>
    <mergeCell ref="C95:C96"/>
    <mergeCell ref="B90:B91"/>
    <mergeCell ref="C47:C48"/>
    <mergeCell ref="C49:C50"/>
    <mergeCell ref="C51:C52"/>
    <mergeCell ref="C53:C54"/>
    <mergeCell ref="C55:C56"/>
    <mergeCell ref="B47:B48"/>
    <mergeCell ref="B49:B50"/>
    <mergeCell ref="B51:B52"/>
    <mergeCell ref="B65:B66"/>
    <mergeCell ref="B100:B101"/>
    <mergeCell ref="C100:C101"/>
    <mergeCell ref="B83:B84"/>
    <mergeCell ref="C83:C84"/>
    <mergeCell ref="B93:B94"/>
    <mergeCell ref="C93:C94"/>
    <mergeCell ref="B95:B96"/>
    <mergeCell ref="B98:B99"/>
    <mergeCell ref="C90:C91"/>
    <mergeCell ref="B53:B54"/>
    <mergeCell ref="B37:B38"/>
    <mergeCell ref="BF120:BG120"/>
    <mergeCell ref="A7:A120"/>
    <mergeCell ref="C61:C62"/>
    <mergeCell ref="B39:B40"/>
    <mergeCell ref="C39:C40"/>
    <mergeCell ref="B25:B26"/>
    <mergeCell ref="B29:B30"/>
    <mergeCell ref="C29:C30"/>
    <mergeCell ref="B73:B74"/>
    <mergeCell ref="B75:B76"/>
    <mergeCell ref="C75:C76"/>
    <mergeCell ref="C27:C28"/>
    <mergeCell ref="C25:C26"/>
    <mergeCell ref="B31:B32"/>
    <mergeCell ref="C65:C66"/>
    <mergeCell ref="B41:B42"/>
    <mergeCell ref="C73:C74"/>
    <mergeCell ref="C63:C64"/>
    <mergeCell ref="A2:A6"/>
    <mergeCell ref="B2:B6"/>
    <mergeCell ref="C2:C6"/>
    <mergeCell ref="D2:D6"/>
    <mergeCell ref="B43:B44"/>
    <mergeCell ref="B45:B46"/>
    <mergeCell ref="C43:C44"/>
    <mergeCell ref="C45:C46"/>
    <mergeCell ref="B7:B8"/>
    <mergeCell ref="C11:C12"/>
    <mergeCell ref="BG2:BG6"/>
    <mergeCell ref="C19:C20"/>
    <mergeCell ref="W2:Z2"/>
    <mergeCell ref="AB2:AD2"/>
    <mergeCell ref="AN2:AQ2"/>
    <mergeCell ref="AS2:AU2"/>
    <mergeCell ref="AW2:AZ2"/>
    <mergeCell ref="BA2:BD2"/>
    <mergeCell ref="J2:M2"/>
    <mergeCell ref="AF2:AH2"/>
    <mergeCell ref="AJ2:AL2"/>
    <mergeCell ref="C41:C42"/>
    <mergeCell ref="B9:B10"/>
    <mergeCell ref="C9:C10"/>
    <mergeCell ref="B27:B28"/>
    <mergeCell ref="B19:B20"/>
    <mergeCell ref="C21:C22"/>
    <mergeCell ref="C23:C24"/>
    <mergeCell ref="B21:B22"/>
    <mergeCell ref="B23:B24"/>
    <mergeCell ref="S2:U2"/>
    <mergeCell ref="B15:B16"/>
    <mergeCell ref="B63:B64"/>
    <mergeCell ref="C37:C38"/>
    <mergeCell ref="C59:C60"/>
    <mergeCell ref="C35:C36"/>
    <mergeCell ref="B61:B62"/>
    <mergeCell ref="C31:C32"/>
    <mergeCell ref="B33:B34"/>
    <mergeCell ref="C33:C34"/>
    <mergeCell ref="B67:B68"/>
    <mergeCell ref="C71:C72"/>
    <mergeCell ref="B13:B14"/>
    <mergeCell ref="C13:C14"/>
    <mergeCell ref="B35:B36"/>
    <mergeCell ref="BF2:BF6"/>
    <mergeCell ref="E3:BE3"/>
    <mergeCell ref="E5:BE5"/>
    <mergeCell ref="F2:H2"/>
    <mergeCell ref="N2:Q2"/>
    <mergeCell ref="B79:B80"/>
    <mergeCell ref="C98:C99"/>
    <mergeCell ref="C15:C16"/>
    <mergeCell ref="C7:C8"/>
    <mergeCell ref="B11:B12"/>
    <mergeCell ref="B81:B82"/>
    <mergeCell ref="C81:C82"/>
    <mergeCell ref="B59:B60"/>
    <mergeCell ref="B71:B72"/>
    <mergeCell ref="C67:C68"/>
    <mergeCell ref="B57:B58"/>
    <mergeCell ref="C57:C58"/>
    <mergeCell ref="C79:C80"/>
    <mergeCell ref="B120:C120"/>
    <mergeCell ref="B118:C118"/>
    <mergeCell ref="B119:C119"/>
    <mergeCell ref="B86:B87"/>
    <mergeCell ref="C86:C87"/>
    <mergeCell ref="B88:B89"/>
    <mergeCell ref="C88:C89"/>
  </mergeCells>
  <printOptions/>
  <pageMargins left="0.28" right="0.11" top="0.36" bottom="0.41" header="0.28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50"/>
  <sheetViews>
    <sheetView zoomScalePageLayoutView="0" workbookViewId="0" topLeftCell="A2">
      <selection activeCell="G6" sqref="G6"/>
    </sheetView>
  </sheetViews>
  <sheetFormatPr defaultColWidth="9.00390625" defaultRowHeight="12.75"/>
  <sheetData>
    <row r="1" spans="1:58" ht="81" thickBot="1">
      <c r="A1" s="148" t="s">
        <v>0</v>
      </c>
      <c r="B1" s="148" t="s">
        <v>1</v>
      </c>
      <c r="C1" s="148" t="s">
        <v>2</v>
      </c>
      <c r="D1" s="148" t="s">
        <v>3</v>
      </c>
      <c r="E1" s="12" t="s">
        <v>25</v>
      </c>
      <c r="F1" s="8" t="s">
        <v>5</v>
      </c>
      <c r="G1" s="12" t="s">
        <v>55</v>
      </c>
      <c r="H1" s="8" t="s">
        <v>7</v>
      </c>
      <c r="I1" s="3" t="s">
        <v>56</v>
      </c>
      <c r="J1" s="7" t="s">
        <v>8</v>
      </c>
      <c r="K1" s="13" t="s">
        <v>57</v>
      </c>
      <c r="L1" s="7" t="s">
        <v>9</v>
      </c>
      <c r="M1" s="13" t="s">
        <v>58</v>
      </c>
      <c r="N1" s="7" t="s">
        <v>11</v>
      </c>
      <c r="O1" s="13" t="s">
        <v>59</v>
      </c>
      <c r="P1" s="7" t="s">
        <v>13</v>
      </c>
      <c r="Q1" s="13" t="s">
        <v>60</v>
      </c>
      <c r="R1" s="7" t="s">
        <v>15</v>
      </c>
      <c r="S1" s="12" t="s">
        <v>61</v>
      </c>
      <c r="T1" s="14" t="s">
        <v>17</v>
      </c>
      <c r="U1" s="2" t="s">
        <v>62</v>
      </c>
      <c r="V1" s="7" t="s">
        <v>19</v>
      </c>
      <c r="W1" s="12" t="s">
        <v>63</v>
      </c>
      <c r="X1" s="14" t="s">
        <v>21</v>
      </c>
      <c r="Y1" s="12" t="s">
        <v>64</v>
      </c>
      <c r="Z1" s="8" t="s">
        <v>65</v>
      </c>
      <c r="AA1" s="12" t="s">
        <v>66</v>
      </c>
      <c r="AB1" s="15" t="s">
        <v>24</v>
      </c>
      <c r="AC1" s="13" t="s">
        <v>67</v>
      </c>
      <c r="AD1" s="151" t="s">
        <v>68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3.5" thickBot="1">
      <c r="A2" s="149"/>
      <c r="B2" s="149"/>
      <c r="C2" s="149"/>
      <c r="D2" s="149"/>
      <c r="E2" s="154" t="s">
        <v>26</v>
      </c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6"/>
      <c r="AD2" s="152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58" ht="12.75">
      <c r="A3" s="149"/>
      <c r="B3" s="149"/>
      <c r="C3" s="149"/>
      <c r="D3" s="14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52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ht="12.75">
      <c r="A4" s="149"/>
      <c r="B4" s="149"/>
      <c r="C4" s="149"/>
      <c r="D4" s="14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52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 ht="13.5" thickBot="1">
      <c r="A5" s="150"/>
      <c r="B5" s="150"/>
      <c r="C5" s="150"/>
      <c r="D5" s="150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5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 ht="15.75" thickBot="1">
      <c r="A6" s="2">
        <v>35</v>
      </c>
      <c r="B6" s="2">
        <v>36</v>
      </c>
      <c r="C6" s="2">
        <v>37</v>
      </c>
      <c r="D6" s="2">
        <v>38</v>
      </c>
      <c r="E6" s="2">
        <v>39</v>
      </c>
      <c r="F6" s="2">
        <v>40</v>
      </c>
      <c r="G6" s="2">
        <v>41</v>
      </c>
      <c r="H6" s="3">
        <v>42</v>
      </c>
      <c r="I6" s="3">
        <v>43</v>
      </c>
      <c r="J6" s="3">
        <v>44</v>
      </c>
      <c r="K6" s="3">
        <v>45</v>
      </c>
      <c r="L6" s="3">
        <v>46</v>
      </c>
      <c r="M6" s="3">
        <v>47</v>
      </c>
      <c r="N6" s="3">
        <v>48</v>
      </c>
      <c r="O6" s="3">
        <v>49</v>
      </c>
      <c r="P6" s="3">
        <v>50</v>
      </c>
      <c r="Q6" s="3">
        <v>51</v>
      </c>
      <c r="R6" s="3">
        <v>52</v>
      </c>
      <c r="S6" s="3">
        <v>1</v>
      </c>
      <c r="T6" s="3">
        <v>2</v>
      </c>
      <c r="U6" s="3">
        <v>3</v>
      </c>
      <c r="V6" s="3">
        <v>4</v>
      </c>
      <c r="W6" s="3">
        <v>5</v>
      </c>
      <c r="X6" s="3">
        <v>6</v>
      </c>
      <c r="Y6" s="3">
        <v>7</v>
      </c>
      <c r="Z6" s="3">
        <v>8</v>
      </c>
      <c r="AA6" s="3">
        <v>9</v>
      </c>
      <c r="AB6" s="3">
        <v>10</v>
      </c>
      <c r="AC6" s="3">
        <v>11</v>
      </c>
      <c r="AD6" s="2">
        <v>12</v>
      </c>
      <c r="AE6" s="2">
        <v>13</v>
      </c>
      <c r="AF6" s="2">
        <v>14</v>
      </c>
      <c r="AG6" s="2">
        <v>15</v>
      </c>
      <c r="AH6" s="3">
        <v>16</v>
      </c>
      <c r="AI6" s="2">
        <v>17</v>
      </c>
      <c r="AJ6" s="2">
        <v>18</v>
      </c>
      <c r="AK6" s="2">
        <v>19</v>
      </c>
      <c r="AL6" s="2">
        <v>20</v>
      </c>
      <c r="AM6" s="2">
        <v>21</v>
      </c>
      <c r="AN6" s="2">
        <v>22</v>
      </c>
      <c r="AO6" s="2">
        <v>23</v>
      </c>
      <c r="AP6" s="2">
        <v>24</v>
      </c>
      <c r="AQ6" s="2">
        <v>25</v>
      </c>
      <c r="AR6" s="2">
        <v>26</v>
      </c>
      <c r="AS6" s="2">
        <v>27</v>
      </c>
      <c r="AT6" s="2">
        <v>28</v>
      </c>
      <c r="AU6" s="2">
        <v>29</v>
      </c>
      <c r="AV6" s="2">
        <v>30</v>
      </c>
      <c r="AW6" s="2">
        <v>31</v>
      </c>
      <c r="AX6" s="2">
        <v>32</v>
      </c>
      <c r="AY6" s="2">
        <v>33</v>
      </c>
      <c r="AZ6" s="2">
        <v>34</v>
      </c>
      <c r="BA6" s="3">
        <v>35</v>
      </c>
      <c r="BB6" s="1"/>
      <c r="BC6" s="1"/>
      <c r="BD6" s="1"/>
      <c r="BE6" s="1"/>
      <c r="BF6" s="1"/>
    </row>
    <row r="7" spans="1:58" ht="13.5" thickBot="1">
      <c r="A7" s="155" t="s">
        <v>27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6"/>
      <c r="BB7" s="1"/>
      <c r="BC7" s="1"/>
      <c r="BD7" s="1"/>
      <c r="BE7" s="1"/>
      <c r="BF7" s="1"/>
    </row>
    <row r="8" spans="1:58" ht="15.75" thickBo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18</v>
      </c>
      <c r="P8" s="3">
        <v>19</v>
      </c>
      <c r="Q8" s="3">
        <v>17</v>
      </c>
      <c r="R8" s="3">
        <v>18</v>
      </c>
      <c r="S8" s="3">
        <v>19</v>
      </c>
      <c r="T8" s="3">
        <v>20</v>
      </c>
      <c r="U8" s="3">
        <v>21</v>
      </c>
      <c r="V8" s="3">
        <v>22</v>
      </c>
      <c r="W8" s="3">
        <v>23</v>
      </c>
      <c r="X8" s="3">
        <v>24</v>
      </c>
      <c r="Y8" s="3">
        <v>25</v>
      </c>
      <c r="Z8" s="3">
        <v>26</v>
      </c>
      <c r="AA8" s="3">
        <v>27</v>
      </c>
      <c r="AB8" s="3">
        <v>28</v>
      </c>
      <c r="AC8" s="3">
        <v>29</v>
      </c>
      <c r="AD8" s="2">
        <v>30</v>
      </c>
      <c r="AE8" s="2">
        <v>31</v>
      </c>
      <c r="AF8" s="2">
        <v>32</v>
      </c>
      <c r="AG8" s="2">
        <v>33</v>
      </c>
      <c r="AH8" s="3">
        <v>34</v>
      </c>
      <c r="AI8" s="2">
        <v>35</v>
      </c>
      <c r="AJ8" s="2">
        <v>36</v>
      </c>
      <c r="AK8" s="2">
        <v>37</v>
      </c>
      <c r="AL8" s="2">
        <v>38</v>
      </c>
      <c r="AM8" s="2">
        <v>39</v>
      </c>
      <c r="AN8" s="2">
        <v>40</v>
      </c>
      <c r="AO8" s="2">
        <v>41</v>
      </c>
      <c r="AP8" s="2">
        <v>42</v>
      </c>
      <c r="AQ8" s="2">
        <v>43</v>
      </c>
      <c r="AR8" s="2">
        <v>44</v>
      </c>
      <c r="AS8" s="2">
        <v>45</v>
      </c>
      <c r="AT8" s="2">
        <v>46</v>
      </c>
      <c r="AU8" s="2">
        <v>47</v>
      </c>
      <c r="AV8" s="2">
        <v>48</v>
      </c>
      <c r="AW8" s="2">
        <v>49</v>
      </c>
      <c r="AX8" s="2">
        <v>50</v>
      </c>
      <c r="AY8" s="2">
        <v>51</v>
      </c>
      <c r="AZ8" s="2">
        <v>52</v>
      </c>
      <c r="BA8" s="3">
        <v>53</v>
      </c>
      <c r="BB8" s="1"/>
      <c r="BC8" s="1"/>
      <c r="BD8" s="1"/>
      <c r="BE8" s="1"/>
      <c r="BF8" s="1"/>
    </row>
    <row r="9" spans="1:58" ht="13.5" thickBot="1">
      <c r="A9" s="169" t="s">
        <v>69</v>
      </c>
      <c r="B9" s="165" t="s">
        <v>28</v>
      </c>
      <c r="C9" s="172" t="s">
        <v>29</v>
      </c>
      <c r="D9" s="4" t="s">
        <v>30</v>
      </c>
      <c r="E9" s="5"/>
      <c r="F9" s="5"/>
      <c r="G9" s="5"/>
      <c r="H9" s="5"/>
      <c r="I9" s="5"/>
      <c r="J9" s="5"/>
      <c r="K9" s="5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5"/>
      <c r="AI9" s="5"/>
      <c r="AJ9" s="5"/>
      <c r="AK9" s="5"/>
      <c r="AL9" s="4"/>
      <c r="AM9" s="5"/>
      <c r="AN9" s="5"/>
      <c r="AO9" s="5"/>
      <c r="AP9" s="5"/>
      <c r="AQ9" s="5"/>
      <c r="AR9" s="6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4"/>
      <c r="BF9" s="5"/>
    </row>
    <row r="10" spans="1:58" ht="13.5" thickBot="1">
      <c r="A10" s="170"/>
      <c r="B10" s="166"/>
      <c r="C10" s="173"/>
      <c r="D10" s="4" t="s">
        <v>31</v>
      </c>
      <c r="E10" s="5"/>
      <c r="F10" s="5"/>
      <c r="G10" s="5"/>
      <c r="H10" s="5"/>
      <c r="I10" s="5"/>
      <c r="J10" s="5"/>
      <c r="K10" s="5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5"/>
      <c r="AI10" s="5"/>
      <c r="AJ10" s="5"/>
      <c r="AK10" s="5"/>
      <c r="AL10" s="4"/>
      <c r="AM10" s="5"/>
      <c r="AN10" s="5"/>
      <c r="AO10" s="5"/>
      <c r="AP10" s="5"/>
      <c r="AQ10" s="5"/>
      <c r="AR10" s="6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4"/>
      <c r="BF10" s="5"/>
    </row>
    <row r="11" spans="1:58" ht="13.5" thickBot="1">
      <c r="A11" s="170"/>
      <c r="B11" s="163" t="s">
        <v>32</v>
      </c>
      <c r="C11" s="161" t="s">
        <v>33</v>
      </c>
      <c r="D11" s="7" t="s">
        <v>30</v>
      </c>
      <c r="E11" s="8"/>
      <c r="F11" s="8"/>
      <c r="G11" s="8"/>
      <c r="H11" s="8"/>
      <c r="I11" s="8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8"/>
      <c r="AI11" s="8"/>
      <c r="AJ11" s="8"/>
      <c r="AK11" s="8"/>
      <c r="AL11" s="7"/>
      <c r="AM11" s="8"/>
      <c r="AN11" s="8"/>
      <c r="AO11" s="8"/>
      <c r="AP11" s="8"/>
      <c r="AQ11" s="8"/>
      <c r="AR11" s="9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7"/>
      <c r="BF11" s="8"/>
    </row>
    <row r="12" spans="1:58" ht="13.5" thickBot="1">
      <c r="A12" s="170"/>
      <c r="B12" s="164"/>
      <c r="C12" s="162"/>
      <c r="D12" s="7" t="s">
        <v>31</v>
      </c>
      <c r="E12" s="8"/>
      <c r="F12" s="8"/>
      <c r="G12" s="8"/>
      <c r="H12" s="8"/>
      <c r="I12" s="8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8"/>
      <c r="AI12" s="8"/>
      <c r="AJ12" s="8"/>
      <c r="AK12" s="8"/>
      <c r="AL12" s="7"/>
      <c r="AM12" s="8"/>
      <c r="AN12" s="8"/>
      <c r="AO12" s="8"/>
      <c r="AP12" s="8"/>
      <c r="AQ12" s="8"/>
      <c r="AR12" s="9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7"/>
      <c r="BF12" s="8"/>
    </row>
    <row r="13" spans="1:58" ht="13.5" thickBot="1">
      <c r="A13" s="170"/>
      <c r="B13" s="163" t="s">
        <v>34</v>
      </c>
      <c r="C13" s="161" t="s">
        <v>35</v>
      </c>
      <c r="D13" s="7" t="s">
        <v>30</v>
      </c>
      <c r="E13" s="8"/>
      <c r="F13" s="8"/>
      <c r="G13" s="8"/>
      <c r="H13" s="8"/>
      <c r="I13" s="8"/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8"/>
      <c r="AI13" s="8"/>
      <c r="AJ13" s="8"/>
      <c r="AK13" s="8"/>
      <c r="AL13" s="7"/>
      <c r="AM13" s="8"/>
      <c r="AN13" s="8"/>
      <c r="AO13" s="8"/>
      <c r="AP13" s="8"/>
      <c r="AQ13" s="8"/>
      <c r="AR13" s="9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7"/>
      <c r="BF13" s="8"/>
    </row>
    <row r="14" spans="1:58" ht="13.5" thickBot="1">
      <c r="A14" s="170"/>
      <c r="B14" s="164"/>
      <c r="C14" s="162"/>
      <c r="D14" s="7" t="s">
        <v>31</v>
      </c>
      <c r="E14" s="8"/>
      <c r="F14" s="8"/>
      <c r="G14" s="8"/>
      <c r="H14" s="8"/>
      <c r="I14" s="8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8"/>
      <c r="AI14" s="8"/>
      <c r="AJ14" s="8"/>
      <c r="AK14" s="8"/>
      <c r="AL14" s="7"/>
      <c r="AM14" s="8"/>
      <c r="AN14" s="8"/>
      <c r="AO14" s="8"/>
      <c r="AP14" s="8"/>
      <c r="AQ14" s="8"/>
      <c r="AR14" s="9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7"/>
      <c r="BF14" s="8"/>
    </row>
    <row r="15" spans="1:58" ht="13.5" thickBot="1">
      <c r="A15" s="170"/>
      <c r="B15" s="165" t="s">
        <v>36</v>
      </c>
      <c r="C15" s="167" t="s">
        <v>75</v>
      </c>
      <c r="D15" s="4" t="s">
        <v>30</v>
      </c>
      <c r="E15" s="5"/>
      <c r="F15" s="5"/>
      <c r="G15" s="5"/>
      <c r="H15" s="5"/>
      <c r="I15" s="5"/>
      <c r="J15" s="5"/>
      <c r="K15" s="5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5"/>
      <c r="AI15" s="5"/>
      <c r="AJ15" s="5"/>
      <c r="AK15" s="5"/>
      <c r="AL15" s="4"/>
      <c r="AM15" s="5"/>
      <c r="AN15" s="5"/>
      <c r="AO15" s="5"/>
      <c r="AP15" s="5"/>
      <c r="AQ15" s="5"/>
      <c r="AR15" s="6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4"/>
      <c r="BF15" s="5"/>
    </row>
    <row r="16" spans="1:58" ht="13.5" thickBot="1">
      <c r="A16" s="170"/>
      <c r="B16" s="166"/>
      <c r="C16" s="168"/>
      <c r="D16" s="4" t="s">
        <v>31</v>
      </c>
      <c r="E16" s="5"/>
      <c r="F16" s="5"/>
      <c r="G16" s="5"/>
      <c r="H16" s="5"/>
      <c r="I16" s="5"/>
      <c r="J16" s="5"/>
      <c r="K16" s="5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5"/>
      <c r="AI16" s="5"/>
      <c r="AJ16" s="5"/>
      <c r="AK16" s="5"/>
      <c r="AL16" s="4"/>
      <c r="AM16" s="5"/>
      <c r="AN16" s="5"/>
      <c r="AO16" s="5"/>
      <c r="AP16" s="5"/>
      <c r="AQ16" s="5"/>
      <c r="AR16" s="6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4"/>
      <c r="BF16" s="5"/>
    </row>
    <row r="17" spans="1:58" ht="13.5" thickBot="1">
      <c r="A17" s="170"/>
      <c r="B17" s="157" t="s">
        <v>73</v>
      </c>
      <c r="C17" s="159"/>
      <c r="D17" s="7" t="s">
        <v>30</v>
      </c>
      <c r="E17" s="8"/>
      <c r="F17" s="8"/>
      <c r="G17" s="8"/>
      <c r="H17" s="8"/>
      <c r="I17" s="8"/>
      <c r="J17" s="8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8"/>
      <c r="AI17" s="8"/>
      <c r="AJ17" s="8"/>
      <c r="AK17" s="8"/>
      <c r="AL17" s="7"/>
      <c r="AM17" s="8"/>
      <c r="AN17" s="8"/>
      <c r="AO17" s="8"/>
      <c r="AP17" s="8"/>
      <c r="AQ17" s="8"/>
      <c r="AR17" s="9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7"/>
      <c r="BF17" s="8"/>
    </row>
    <row r="18" spans="1:58" ht="13.5" thickBot="1">
      <c r="A18" s="170"/>
      <c r="B18" s="158"/>
      <c r="C18" s="160"/>
      <c r="D18" s="7" t="s">
        <v>31</v>
      </c>
      <c r="E18" s="8"/>
      <c r="F18" s="8"/>
      <c r="G18" s="8"/>
      <c r="H18" s="8"/>
      <c r="I18" s="8"/>
      <c r="J18" s="8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8"/>
      <c r="AI18" s="8"/>
      <c r="AJ18" s="8"/>
      <c r="AK18" s="8"/>
      <c r="AL18" s="7"/>
      <c r="AM18" s="8"/>
      <c r="AN18" s="8"/>
      <c r="AO18" s="8"/>
      <c r="AP18" s="8"/>
      <c r="AQ18" s="8"/>
      <c r="AR18" s="9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7"/>
      <c r="BF18" s="8"/>
    </row>
    <row r="19" spans="1:58" ht="13.5" thickBot="1">
      <c r="A19" s="170"/>
      <c r="B19" s="165" t="s">
        <v>37</v>
      </c>
      <c r="C19" s="10" t="s">
        <v>70</v>
      </c>
      <c r="D19" s="4" t="s">
        <v>30</v>
      </c>
      <c r="E19" s="5"/>
      <c r="F19" s="5"/>
      <c r="G19" s="5"/>
      <c r="H19" s="5"/>
      <c r="I19" s="5"/>
      <c r="J19" s="5"/>
      <c r="K19" s="5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5"/>
      <c r="AI19" s="5"/>
      <c r="AJ19" s="5"/>
      <c r="AK19" s="5"/>
      <c r="AL19" s="4"/>
      <c r="AM19" s="5"/>
      <c r="AN19" s="5"/>
      <c r="AO19" s="5"/>
      <c r="AP19" s="5"/>
      <c r="AQ19" s="5"/>
      <c r="AR19" s="6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4"/>
      <c r="BF19" s="5"/>
    </row>
    <row r="20" spans="1:58" ht="13.5" thickBot="1">
      <c r="A20" s="170"/>
      <c r="B20" s="166"/>
      <c r="C20" s="11" t="s">
        <v>71</v>
      </c>
      <c r="D20" s="4" t="s">
        <v>31</v>
      </c>
      <c r="E20" s="5"/>
      <c r="F20" s="5"/>
      <c r="G20" s="5"/>
      <c r="H20" s="5"/>
      <c r="I20" s="5"/>
      <c r="J20" s="5"/>
      <c r="K20" s="5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5"/>
      <c r="AI20" s="5"/>
      <c r="AJ20" s="5"/>
      <c r="AK20" s="5"/>
      <c r="AL20" s="4"/>
      <c r="AM20" s="5"/>
      <c r="AN20" s="5"/>
      <c r="AO20" s="5"/>
      <c r="AP20" s="5"/>
      <c r="AQ20" s="5"/>
      <c r="AR20" s="6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4"/>
      <c r="BF20" s="5"/>
    </row>
    <row r="21" spans="1:58" ht="13.5" thickBot="1">
      <c r="A21" s="170"/>
      <c r="B21" s="157" t="s">
        <v>74</v>
      </c>
      <c r="C21" s="159"/>
      <c r="D21" s="7" t="s">
        <v>30</v>
      </c>
      <c r="E21" s="8"/>
      <c r="F21" s="8"/>
      <c r="G21" s="8"/>
      <c r="H21" s="8"/>
      <c r="I21" s="8"/>
      <c r="J21" s="8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8"/>
      <c r="AI21" s="8"/>
      <c r="AJ21" s="8"/>
      <c r="AK21" s="8"/>
      <c r="AL21" s="7"/>
      <c r="AM21" s="8"/>
      <c r="AN21" s="8"/>
      <c r="AO21" s="8"/>
      <c r="AP21" s="8"/>
      <c r="AQ21" s="8"/>
      <c r="AR21" s="9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7"/>
      <c r="BF21" s="8"/>
    </row>
    <row r="22" spans="1:58" ht="13.5" thickBot="1">
      <c r="A22" s="170"/>
      <c r="B22" s="158"/>
      <c r="C22" s="160"/>
      <c r="D22" s="7" t="s">
        <v>31</v>
      </c>
      <c r="E22" s="8"/>
      <c r="F22" s="8"/>
      <c r="G22" s="8"/>
      <c r="H22" s="8"/>
      <c r="I22" s="8"/>
      <c r="J22" s="8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8"/>
      <c r="AI22" s="8"/>
      <c r="AJ22" s="8"/>
      <c r="AK22" s="8"/>
      <c r="AL22" s="7"/>
      <c r="AM22" s="8"/>
      <c r="AN22" s="8"/>
      <c r="AO22" s="8"/>
      <c r="AP22" s="8"/>
      <c r="AQ22" s="8"/>
      <c r="AR22" s="9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7"/>
      <c r="BF22" s="8"/>
    </row>
    <row r="23" spans="1:58" ht="13.5" thickBot="1">
      <c r="A23" s="170"/>
      <c r="B23" s="165" t="s">
        <v>41</v>
      </c>
      <c r="C23" s="167" t="s">
        <v>76</v>
      </c>
      <c r="D23" s="4" t="s">
        <v>30</v>
      </c>
      <c r="E23" s="5"/>
      <c r="F23" s="5"/>
      <c r="G23" s="5"/>
      <c r="H23" s="5"/>
      <c r="I23" s="5"/>
      <c r="J23" s="5"/>
      <c r="K23" s="5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5"/>
      <c r="AI23" s="5"/>
      <c r="AJ23" s="5"/>
      <c r="AK23" s="5"/>
      <c r="AL23" s="4"/>
      <c r="AM23" s="5"/>
      <c r="AN23" s="5"/>
      <c r="AO23" s="5"/>
      <c r="AP23" s="5"/>
      <c r="AQ23" s="5"/>
      <c r="AR23" s="6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4"/>
      <c r="BF23" s="5"/>
    </row>
    <row r="24" spans="1:58" ht="13.5" thickBot="1">
      <c r="A24" s="170"/>
      <c r="B24" s="166"/>
      <c r="C24" s="168"/>
      <c r="D24" s="4" t="s">
        <v>31</v>
      </c>
      <c r="E24" s="5"/>
      <c r="F24" s="5"/>
      <c r="G24" s="5"/>
      <c r="H24" s="5"/>
      <c r="I24" s="5"/>
      <c r="J24" s="5"/>
      <c r="K24" s="5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5"/>
      <c r="AI24" s="5"/>
      <c r="AJ24" s="5"/>
      <c r="AK24" s="5"/>
      <c r="AL24" s="4"/>
      <c r="AM24" s="5"/>
      <c r="AN24" s="5"/>
      <c r="AO24" s="5"/>
      <c r="AP24" s="5"/>
      <c r="AQ24" s="5"/>
      <c r="AR24" s="6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4"/>
      <c r="BF24" s="5"/>
    </row>
    <row r="25" spans="1:58" ht="13.5" thickBot="1">
      <c r="A25" s="170"/>
      <c r="B25" s="165" t="s">
        <v>38</v>
      </c>
      <c r="C25" s="167" t="s">
        <v>77</v>
      </c>
      <c r="D25" s="4" t="s">
        <v>30</v>
      </c>
      <c r="E25" s="5"/>
      <c r="F25" s="5"/>
      <c r="G25" s="5"/>
      <c r="H25" s="5"/>
      <c r="I25" s="5"/>
      <c r="J25" s="5"/>
      <c r="K25" s="5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5"/>
      <c r="AI25" s="5"/>
      <c r="AJ25" s="5"/>
      <c r="AK25" s="5"/>
      <c r="AL25" s="4"/>
      <c r="AM25" s="5"/>
      <c r="AN25" s="5"/>
      <c r="AO25" s="5"/>
      <c r="AP25" s="5"/>
      <c r="AQ25" s="5"/>
      <c r="AR25" s="6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4"/>
      <c r="BF25" s="5"/>
    </row>
    <row r="26" spans="1:58" ht="13.5" thickBot="1">
      <c r="A26" s="170"/>
      <c r="B26" s="166"/>
      <c r="C26" s="168"/>
      <c r="D26" s="4" t="s">
        <v>31</v>
      </c>
      <c r="E26" s="5"/>
      <c r="F26" s="5"/>
      <c r="G26" s="5"/>
      <c r="H26" s="5"/>
      <c r="I26" s="5"/>
      <c r="J26" s="5"/>
      <c r="K26" s="5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5"/>
      <c r="AI26" s="5"/>
      <c r="AJ26" s="5"/>
      <c r="AK26" s="5"/>
      <c r="AL26" s="4"/>
      <c r="AM26" s="5"/>
      <c r="AN26" s="5"/>
      <c r="AO26" s="5"/>
      <c r="AP26" s="5"/>
      <c r="AQ26" s="5"/>
      <c r="AR26" s="6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4"/>
      <c r="BF26" s="5"/>
    </row>
    <row r="27" spans="1:58" ht="13.5" thickBot="1">
      <c r="A27" s="170"/>
      <c r="B27" s="165" t="s">
        <v>38</v>
      </c>
      <c r="C27" s="167" t="s">
        <v>78</v>
      </c>
      <c r="D27" s="4" t="s">
        <v>30</v>
      </c>
      <c r="E27" s="5"/>
      <c r="F27" s="5"/>
      <c r="G27" s="5"/>
      <c r="H27" s="5"/>
      <c r="I27" s="5"/>
      <c r="J27" s="5"/>
      <c r="K27" s="5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5"/>
      <c r="AI27" s="5"/>
      <c r="AJ27" s="5"/>
      <c r="AK27" s="5"/>
      <c r="AL27" s="4"/>
      <c r="AM27" s="5"/>
      <c r="AN27" s="5"/>
      <c r="AO27" s="5"/>
      <c r="AP27" s="5"/>
      <c r="AQ27" s="5"/>
      <c r="AR27" s="6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4"/>
      <c r="BF27" s="5"/>
    </row>
    <row r="28" spans="1:58" ht="13.5" thickBot="1">
      <c r="A28" s="170"/>
      <c r="B28" s="166"/>
      <c r="C28" s="168"/>
      <c r="D28" s="4" t="s">
        <v>31</v>
      </c>
      <c r="E28" s="5"/>
      <c r="F28" s="5"/>
      <c r="G28" s="5"/>
      <c r="H28" s="5"/>
      <c r="I28" s="5"/>
      <c r="J28" s="5"/>
      <c r="K28" s="5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5"/>
      <c r="AI28" s="5"/>
      <c r="AJ28" s="5"/>
      <c r="AK28" s="5"/>
      <c r="AL28" s="4"/>
      <c r="AM28" s="5"/>
      <c r="AN28" s="5"/>
      <c r="AO28" s="5"/>
      <c r="AP28" s="5"/>
      <c r="AQ28" s="5"/>
      <c r="AR28" s="6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4"/>
      <c r="BF28" s="5"/>
    </row>
    <row r="29" spans="1:58" ht="13.5" thickBot="1">
      <c r="A29" s="170"/>
      <c r="B29" s="163" t="s">
        <v>39</v>
      </c>
      <c r="C29" s="159"/>
      <c r="D29" s="7" t="s">
        <v>30</v>
      </c>
      <c r="E29" s="8"/>
      <c r="F29" s="8"/>
      <c r="G29" s="8"/>
      <c r="H29" s="8"/>
      <c r="I29" s="8"/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8"/>
      <c r="AI29" s="8"/>
      <c r="AJ29" s="8"/>
      <c r="AK29" s="8"/>
      <c r="AL29" s="7"/>
      <c r="AM29" s="8"/>
      <c r="AN29" s="8"/>
      <c r="AO29" s="8"/>
      <c r="AP29" s="8"/>
      <c r="AQ29" s="8"/>
      <c r="AR29" s="9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7"/>
      <c r="BF29" s="8"/>
    </row>
    <row r="30" spans="1:58" ht="13.5" thickBot="1">
      <c r="A30" s="170"/>
      <c r="B30" s="164"/>
      <c r="C30" s="160"/>
      <c r="D30" s="7" t="s">
        <v>31</v>
      </c>
      <c r="E30" s="8"/>
      <c r="F30" s="8"/>
      <c r="G30" s="8"/>
      <c r="H30" s="8"/>
      <c r="I30" s="8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8"/>
      <c r="AI30" s="8"/>
      <c r="AJ30" s="8"/>
      <c r="AK30" s="8"/>
      <c r="AL30" s="7"/>
      <c r="AM30" s="8"/>
      <c r="AN30" s="8"/>
      <c r="AO30" s="8"/>
      <c r="AP30" s="8"/>
      <c r="AQ30" s="8"/>
      <c r="AR30" s="9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7"/>
      <c r="BF30" s="8"/>
    </row>
    <row r="31" spans="1:58" ht="13.5" thickBot="1">
      <c r="A31" s="170"/>
      <c r="B31" s="163" t="s">
        <v>40</v>
      </c>
      <c r="C31" s="159"/>
      <c r="D31" s="7" t="s">
        <v>30</v>
      </c>
      <c r="E31" s="8"/>
      <c r="F31" s="8"/>
      <c r="G31" s="8"/>
      <c r="H31" s="8"/>
      <c r="I31" s="8"/>
      <c r="J31" s="8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8"/>
      <c r="AI31" s="8"/>
      <c r="AJ31" s="8"/>
      <c r="AK31" s="8"/>
      <c r="AL31" s="7"/>
      <c r="AM31" s="8"/>
      <c r="AN31" s="8"/>
      <c r="AO31" s="8"/>
      <c r="AP31" s="8"/>
      <c r="AQ31" s="8"/>
      <c r="AR31" s="9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7"/>
      <c r="BF31" s="8"/>
    </row>
    <row r="32" spans="1:58" ht="13.5" thickBot="1">
      <c r="A32" s="170"/>
      <c r="B32" s="164"/>
      <c r="C32" s="160"/>
      <c r="D32" s="7" t="s">
        <v>31</v>
      </c>
      <c r="E32" s="8"/>
      <c r="F32" s="8"/>
      <c r="G32" s="8"/>
      <c r="H32" s="8"/>
      <c r="I32" s="8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8"/>
      <c r="AI32" s="8"/>
      <c r="AJ32" s="8"/>
      <c r="AK32" s="8"/>
      <c r="AL32" s="7"/>
      <c r="AM32" s="8"/>
      <c r="AN32" s="8"/>
      <c r="AO32" s="8"/>
      <c r="AP32" s="8"/>
      <c r="AQ32" s="8"/>
      <c r="AR32" s="9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7"/>
      <c r="BF32" s="8"/>
    </row>
    <row r="33" spans="1:58" ht="13.5" thickBot="1">
      <c r="A33" s="170"/>
      <c r="B33" s="165" t="s">
        <v>41</v>
      </c>
      <c r="C33" s="167" t="s">
        <v>79</v>
      </c>
      <c r="D33" s="4" t="s">
        <v>30</v>
      </c>
      <c r="E33" s="5"/>
      <c r="F33" s="5"/>
      <c r="G33" s="5"/>
      <c r="H33" s="5"/>
      <c r="I33" s="5"/>
      <c r="J33" s="5"/>
      <c r="K33" s="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5"/>
      <c r="AI33" s="5"/>
      <c r="AJ33" s="5"/>
      <c r="AK33" s="6"/>
      <c r="AL33" s="4"/>
      <c r="AM33" s="5"/>
      <c r="AN33" s="5"/>
      <c r="AO33" s="5"/>
      <c r="AP33" s="5"/>
      <c r="AQ33" s="5"/>
      <c r="AR33" s="6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4"/>
      <c r="BF33" s="5"/>
    </row>
    <row r="34" spans="1:58" ht="13.5" thickBot="1">
      <c r="A34" s="170"/>
      <c r="B34" s="166"/>
      <c r="C34" s="168"/>
      <c r="D34" s="4" t="s">
        <v>31</v>
      </c>
      <c r="E34" s="5"/>
      <c r="F34" s="5"/>
      <c r="G34" s="5"/>
      <c r="H34" s="5"/>
      <c r="I34" s="5"/>
      <c r="J34" s="5"/>
      <c r="K34" s="5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5"/>
      <c r="AI34" s="5"/>
      <c r="AJ34" s="5"/>
      <c r="AK34" s="6"/>
      <c r="AL34" s="4"/>
      <c r="AM34" s="5"/>
      <c r="AN34" s="5"/>
      <c r="AO34" s="5"/>
      <c r="AP34" s="5"/>
      <c r="AQ34" s="5"/>
      <c r="AR34" s="6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4"/>
      <c r="BF34" s="5"/>
    </row>
    <row r="35" spans="1:58" ht="13.5" thickBot="1">
      <c r="A35" s="170"/>
      <c r="B35" s="165" t="s">
        <v>72</v>
      </c>
      <c r="C35" s="167" t="s">
        <v>44</v>
      </c>
      <c r="D35" s="4" t="s">
        <v>30</v>
      </c>
      <c r="E35" s="5"/>
      <c r="F35" s="5"/>
      <c r="G35" s="5"/>
      <c r="H35" s="5"/>
      <c r="I35" s="5"/>
      <c r="J35" s="5"/>
      <c r="K35" s="5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5"/>
      <c r="AI35" s="5"/>
      <c r="AJ35" s="5"/>
      <c r="AK35" s="6"/>
      <c r="AL35" s="4"/>
      <c r="AM35" s="5"/>
      <c r="AN35" s="5"/>
      <c r="AO35" s="5"/>
      <c r="AP35" s="5"/>
      <c r="AQ35" s="5"/>
      <c r="AR35" s="6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4"/>
      <c r="BF35" s="5"/>
    </row>
    <row r="36" spans="1:58" ht="13.5" thickBot="1">
      <c r="A36" s="170"/>
      <c r="B36" s="166"/>
      <c r="C36" s="168"/>
      <c r="D36" s="4" t="s">
        <v>31</v>
      </c>
      <c r="E36" s="5"/>
      <c r="F36" s="5"/>
      <c r="G36" s="5"/>
      <c r="H36" s="5"/>
      <c r="I36" s="5"/>
      <c r="J36" s="5"/>
      <c r="K36" s="5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5"/>
      <c r="AI36" s="5"/>
      <c r="AJ36" s="5"/>
      <c r="AK36" s="6"/>
      <c r="AL36" s="4"/>
      <c r="AM36" s="5"/>
      <c r="AN36" s="5"/>
      <c r="AO36" s="5"/>
      <c r="AP36" s="5"/>
      <c r="AQ36" s="5"/>
      <c r="AR36" s="6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4"/>
      <c r="BF36" s="5"/>
    </row>
    <row r="37" spans="1:58" ht="13.5" thickBot="1">
      <c r="A37" s="170"/>
      <c r="B37" s="165" t="s">
        <v>45</v>
      </c>
      <c r="C37" s="167"/>
      <c r="D37" s="4" t="s">
        <v>30</v>
      </c>
      <c r="E37" s="5"/>
      <c r="F37" s="5"/>
      <c r="G37" s="5"/>
      <c r="H37" s="5"/>
      <c r="I37" s="5"/>
      <c r="J37" s="5"/>
      <c r="K37" s="5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5"/>
      <c r="AI37" s="5"/>
      <c r="AJ37" s="5"/>
      <c r="AK37" s="5"/>
      <c r="AL37" s="4"/>
      <c r="AM37" s="5"/>
      <c r="AN37" s="5"/>
      <c r="AO37" s="5"/>
      <c r="AP37" s="5"/>
      <c r="AQ37" s="5"/>
      <c r="AR37" s="6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6"/>
      <c r="BD37" s="5"/>
      <c r="BE37" s="4"/>
      <c r="BF37" s="5"/>
    </row>
    <row r="38" spans="1:58" ht="13.5" thickBot="1">
      <c r="A38" s="170"/>
      <c r="B38" s="166"/>
      <c r="C38" s="168"/>
      <c r="D38" s="4" t="s">
        <v>31</v>
      </c>
      <c r="E38" s="5"/>
      <c r="F38" s="5"/>
      <c r="G38" s="5"/>
      <c r="H38" s="5"/>
      <c r="I38" s="5"/>
      <c r="J38" s="5"/>
      <c r="K38" s="5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5"/>
      <c r="AI38" s="5"/>
      <c r="AJ38" s="5"/>
      <c r="AK38" s="5"/>
      <c r="AL38" s="4"/>
      <c r="AM38" s="5"/>
      <c r="AN38" s="5"/>
      <c r="AO38" s="5"/>
      <c r="AP38" s="5"/>
      <c r="AQ38" s="5"/>
      <c r="AR38" s="6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6"/>
      <c r="BD38" s="5"/>
      <c r="BE38" s="4"/>
      <c r="BF38" s="5"/>
    </row>
    <row r="39" spans="1:58" ht="13.5" thickBot="1">
      <c r="A39" s="170"/>
      <c r="B39" s="163" t="s">
        <v>46</v>
      </c>
      <c r="C39" s="159"/>
      <c r="D39" s="7" t="s">
        <v>30</v>
      </c>
      <c r="E39" s="8"/>
      <c r="F39" s="8"/>
      <c r="G39" s="8"/>
      <c r="H39" s="8"/>
      <c r="I39" s="8"/>
      <c r="J39" s="8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8"/>
      <c r="AI39" s="8"/>
      <c r="AJ39" s="8"/>
      <c r="AK39" s="8"/>
      <c r="AL39" s="7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7"/>
      <c r="BF39" s="8"/>
    </row>
    <row r="40" spans="1:58" ht="13.5" thickBot="1">
      <c r="A40" s="170"/>
      <c r="B40" s="164"/>
      <c r="C40" s="160"/>
      <c r="D40" s="7" t="s">
        <v>31</v>
      </c>
      <c r="E40" s="8"/>
      <c r="F40" s="8"/>
      <c r="G40" s="8"/>
      <c r="H40" s="8"/>
      <c r="I40" s="8"/>
      <c r="J40" s="8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8"/>
      <c r="AI40" s="8"/>
      <c r="AJ40" s="8"/>
      <c r="AK40" s="8"/>
      <c r="AL40" s="7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7"/>
      <c r="BF40" s="8"/>
    </row>
    <row r="41" spans="1:58" ht="13.5" thickBot="1">
      <c r="A41" s="170"/>
      <c r="B41" s="163" t="s">
        <v>47</v>
      </c>
      <c r="C41" s="159"/>
      <c r="D41" s="7" t="s">
        <v>30</v>
      </c>
      <c r="E41" s="8"/>
      <c r="F41" s="8"/>
      <c r="G41" s="8"/>
      <c r="H41" s="8"/>
      <c r="I41" s="8"/>
      <c r="J41" s="8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8"/>
      <c r="AI41" s="8"/>
      <c r="AJ41" s="8"/>
      <c r="AK41" s="8"/>
      <c r="AL41" s="7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7"/>
      <c r="BF41" s="8"/>
    </row>
    <row r="42" spans="1:58" ht="13.5" thickBot="1">
      <c r="A42" s="170"/>
      <c r="B42" s="164"/>
      <c r="C42" s="160"/>
      <c r="D42" s="7" t="s">
        <v>31</v>
      </c>
      <c r="E42" s="8"/>
      <c r="F42" s="8"/>
      <c r="G42" s="8"/>
      <c r="H42" s="8"/>
      <c r="I42" s="8"/>
      <c r="J42" s="8"/>
      <c r="K42" s="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8"/>
      <c r="AI42" s="8"/>
      <c r="AJ42" s="8"/>
      <c r="AK42" s="8"/>
      <c r="AL42" s="7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7"/>
      <c r="BF42" s="8"/>
    </row>
    <row r="43" spans="1:58" ht="13.5" thickBot="1">
      <c r="A43" s="170"/>
      <c r="B43" s="7" t="s">
        <v>48</v>
      </c>
      <c r="C43" s="8"/>
      <c r="D43" s="7" t="s">
        <v>30</v>
      </c>
      <c r="E43" s="8"/>
      <c r="F43" s="8"/>
      <c r="G43" s="8"/>
      <c r="H43" s="8"/>
      <c r="I43" s="8"/>
      <c r="J43" s="8"/>
      <c r="K43" s="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8"/>
      <c r="AI43" s="8"/>
      <c r="AJ43" s="8"/>
      <c r="AK43" s="8"/>
      <c r="AL43" s="7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7"/>
      <c r="BF43" s="8"/>
    </row>
    <row r="44" spans="1:58" ht="13.5" thickBot="1">
      <c r="A44" s="170"/>
      <c r="B44" s="7" t="s">
        <v>49</v>
      </c>
      <c r="C44" s="8"/>
      <c r="D44" s="7" t="s">
        <v>30</v>
      </c>
      <c r="E44" s="8"/>
      <c r="F44" s="8"/>
      <c r="G44" s="8"/>
      <c r="H44" s="8"/>
      <c r="I44" s="8"/>
      <c r="J44" s="8"/>
      <c r="K44" s="8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8"/>
      <c r="AI44" s="8"/>
      <c r="AJ44" s="8"/>
      <c r="AK44" s="8"/>
      <c r="AL44" s="7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7"/>
      <c r="BF44" s="8"/>
    </row>
    <row r="45" spans="1:58" ht="13.5" thickBot="1">
      <c r="A45" s="170"/>
      <c r="B45" s="165" t="s">
        <v>50</v>
      </c>
      <c r="C45" s="167" t="s">
        <v>80</v>
      </c>
      <c r="D45" s="4" t="s">
        <v>30</v>
      </c>
      <c r="E45" s="5"/>
      <c r="F45" s="5"/>
      <c r="G45" s="5"/>
      <c r="H45" s="5"/>
      <c r="I45" s="5"/>
      <c r="J45" s="5"/>
      <c r="K45" s="5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5"/>
      <c r="AI45" s="5"/>
      <c r="AJ45" s="5"/>
      <c r="AK45" s="5"/>
      <c r="AL45" s="4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4"/>
      <c r="BF45" s="5"/>
    </row>
    <row r="46" spans="1:58" ht="13.5" thickBot="1">
      <c r="A46" s="170"/>
      <c r="B46" s="166"/>
      <c r="C46" s="168"/>
      <c r="D46" s="4" t="s">
        <v>31</v>
      </c>
      <c r="E46" s="5"/>
      <c r="F46" s="5"/>
      <c r="G46" s="5"/>
      <c r="H46" s="5"/>
      <c r="I46" s="5"/>
      <c r="J46" s="5"/>
      <c r="K46" s="5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5"/>
      <c r="AI46" s="5"/>
      <c r="AJ46" s="5"/>
      <c r="AK46" s="5"/>
      <c r="AL46" s="4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4"/>
      <c r="BF46" s="5"/>
    </row>
    <row r="47" spans="1:58" ht="12.75">
      <c r="A47" s="170"/>
      <c r="B47" s="174" t="s">
        <v>51</v>
      </c>
      <c r="C47" s="175"/>
      <c r="D47" s="176"/>
      <c r="E47" s="180"/>
      <c r="F47" s="180"/>
      <c r="G47" s="180"/>
      <c r="H47" s="180"/>
      <c r="I47" s="180"/>
      <c r="J47" s="180"/>
      <c r="K47" s="180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0"/>
      <c r="AI47" s="180"/>
      <c r="AJ47" s="180"/>
      <c r="AK47" s="180"/>
      <c r="AL47" s="182"/>
      <c r="AM47" s="180"/>
      <c r="AN47" s="180"/>
      <c r="AO47" s="180"/>
      <c r="AP47" s="180"/>
      <c r="AQ47" s="180"/>
      <c r="AR47" s="167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2"/>
      <c r="BF47" s="180"/>
    </row>
    <row r="48" spans="1:58" ht="13.5" thickBot="1">
      <c r="A48" s="170"/>
      <c r="B48" s="177" t="s">
        <v>52</v>
      </c>
      <c r="C48" s="178"/>
      <c r="D48" s="179"/>
      <c r="E48" s="181"/>
      <c r="F48" s="181"/>
      <c r="G48" s="181"/>
      <c r="H48" s="181"/>
      <c r="I48" s="181"/>
      <c r="J48" s="181"/>
      <c r="K48" s="181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1"/>
      <c r="AI48" s="181"/>
      <c r="AJ48" s="181"/>
      <c r="AK48" s="181"/>
      <c r="AL48" s="183"/>
      <c r="AM48" s="181"/>
      <c r="AN48" s="181"/>
      <c r="AO48" s="181"/>
      <c r="AP48" s="181"/>
      <c r="AQ48" s="181"/>
      <c r="AR48" s="168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3"/>
      <c r="BF48" s="181"/>
    </row>
    <row r="49" spans="1:58" ht="13.5" thickBot="1">
      <c r="A49" s="170"/>
      <c r="B49" s="184" t="s">
        <v>53</v>
      </c>
      <c r="C49" s="185"/>
      <c r="D49" s="186"/>
      <c r="E49" s="5"/>
      <c r="F49" s="5"/>
      <c r="G49" s="5"/>
      <c r="H49" s="5"/>
      <c r="I49" s="5"/>
      <c r="J49" s="5"/>
      <c r="K49" s="5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5"/>
      <c r="AI49" s="5"/>
      <c r="AJ49" s="5"/>
      <c r="AK49" s="5"/>
      <c r="AL49" s="4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4"/>
      <c r="BF49" s="5"/>
    </row>
    <row r="50" spans="1:58" ht="13.5" thickBot="1">
      <c r="A50" s="171"/>
      <c r="B50" s="184" t="s">
        <v>54</v>
      </c>
      <c r="C50" s="185"/>
      <c r="D50" s="186"/>
      <c r="E50" s="5"/>
      <c r="F50" s="5"/>
      <c r="G50" s="5"/>
      <c r="H50" s="5"/>
      <c r="I50" s="5"/>
      <c r="J50" s="5"/>
      <c r="K50" s="5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5"/>
      <c r="AI50" s="5"/>
      <c r="AJ50" s="5"/>
      <c r="AK50" s="5"/>
      <c r="AL50" s="4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4"/>
      <c r="BF50" s="5"/>
    </row>
  </sheetData>
  <sheetProtection/>
  <mergeCells count="101">
    <mergeCell ref="BE47:BE48"/>
    <mergeCell ref="BF47:BF48"/>
    <mergeCell ref="B49:D49"/>
    <mergeCell ref="B50:D50"/>
    <mergeCell ref="BA47:BA48"/>
    <mergeCell ref="BB47:BB48"/>
    <mergeCell ref="BC47:BC48"/>
    <mergeCell ref="BD47:BD48"/>
    <mergeCell ref="AW47:AW48"/>
    <mergeCell ref="AX47:AX48"/>
    <mergeCell ref="AY47:AY48"/>
    <mergeCell ref="AZ47:AZ48"/>
    <mergeCell ref="AS47:AS48"/>
    <mergeCell ref="AT47:AT48"/>
    <mergeCell ref="AU47:AU48"/>
    <mergeCell ref="AV47:AV48"/>
    <mergeCell ref="AO47:AO48"/>
    <mergeCell ref="AP47:AP48"/>
    <mergeCell ref="AQ47:AQ48"/>
    <mergeCell ref="AR47:AR48"/>
    <mergeCell ref="AK47:AK48"/>
    <mergeCell ref="AL47:AL48"/>
    <mergeCell ref="AM47:AM48"/>
    <mergeCell ref="AN47:AN48"/>
    <mergeCell ref="AG47:AG48"/>
    <mergeCell ref="AH47:AH48"/>
    <mergeCell ref="AI47:AI48"/>
    <mergeCell ref="AJ47:AJ48"/>
    <mergeCell ref="AC47:AC48"/>
    <mergeCell ref="AD47:AD48"/>
    <mergeCell ref="AE47:AE48"/>
    <mergeCell ref="AF47:AF48"/>
    <mergeCell ref="Y47:Y48"/>
    <mergeCell ref="Z47:Z48"/>
    <mergeCell ref="AA47:AA48"/>
    <mergeCell ref="AB47:AB48"/>
    <mergeCell ref="U47:U48"/>
    <mergeCell ref="V47:V48"/>
    <mergeCell ref="W47:W48"/>
    <mergeCell ref="X47:X48"/>
    <mergeCell ref="Q47:Q48"/>
    <mergeCell ref="R47:R48"/>
    <mergeCell ref="S47:S48"/>
    <mergeCell ref="T47:T48"/>
    <mergeCell ref="M47:M48"/>
    <mergeCell ref="N47:N48"/>
    <mergeCell ref="O47:O48"/>
    <mergeCell ref="P47:P48"/>
    <mergeCell ref="I47:I48"/>
    <mergeCell ref="J47:J48"/>
    <mergeCell ref="K47:K48"/>
    <mergeCell ref="L47:L48"/>
    <mergeCell ref="E47:E48"/>
    <mergeCell ref="F47:F48"/>
    <mergeCell ref="G47:G48"/>
    <mergeCell ref="H47:H48"/>
    <mergeCell ref="B45:B46"/>
    <mergeCell ref="C45:C46"/>
    <mergeCell ref="B47:D47"/>
    <mergeCell ref="B48:D48"/>
    <mergeCell ref="B39:B40"/>
    <mergeCell ref="C39:C40"/>
    <mergeCell ref="B41:B42"/>
    <mergeCell ref="C41:C42"/>
    <mergeCell ref="B35:B36"/>
    <mergeCell ref="C35:C36"/>
    <mergeCell ref="B37:B38"/>
    <mergeCell ref="C37:C38"/>
    <mergeCell ref="B31:B32"/>
    <mergeCell ref="C31:C32"/>
    <mergeCell ref="B33:B34"/>
    <mergeCell ref="C33:C34"/>
    <mergeCell ref="B29:B30"/>
    <mergeCell ref="C29:C30"/>
    <mergeCell ref="B23:B24"/>
    <mergeCell ref="C23:C24"/>
    <mergeCell ref="B25:B26"/>
    <mergeCell ref="C25:C26"/>
    <mergeCell ref="B19:B20"/>
    <mergeCell ref="B21:B22"/>
    <mergeCell ref="C21:C22"/>
    <mergeCell ref="A7:BA7"/>
    <mergeCell ref="A9:A50"/>
    <mergeCell ref="B9:B10"/>
    <mergeCell ref="C9:C10"/>
    <mergeCell ref="B11:B12"/>
    <mergeCell ref="B27:B28"/>
    <mergeCell ref="C27:C28"/>
    <mergeCell ref="B17:B18"/>
    <mergeCell ref="C17:C18"/>
    <mergeCell ref="C11:C12"/>
    <mergeCell ref="B13:B14"/>
    <mergeCell ref="C13:C14"/>
    <mergeCell ref="B15:B16"/>
    <mergeCell ref="C15:C16"/>
    <mergeCell ref="A1:A5"/>
    <mergeCell ref="B1:B5"/>
    <mergeCell ref="C1:C5"/>
    <mergeCell ref="D1:D5"/>
    <mergeCell ref="AD1:AD5"/>
    <mergeCell ref="E2:A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Елена</cp:lastModifiedBy>
  <cp:lastPrinted>2018-04-24T13:27:53Z</cp:lastPrinted>
  <dcterms:created xsi:type="dcterms:W3CDTF">2011-01-28T09:41:23Z</dcterms:created>
  <dcterms:modified xsi:type="dcterms:W3CDTF">2018-04-24T13:28:00Z</dcterms:modified>
  <cp:category/>
  <cp:version/>
  <cp:contentType/>
  <cp:contentStatus/>
</cp:coreProperties>
</file>